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ya\Downloads\"/>
    </mc:Choice>
  </mc:AlternateContent>
  <bookViews>
    <workbookView xWindow="0" yWindow="0" windowWidth="21120" windowHeight="9765" firstSheet="2" activeTab="4"/>
  </bookViews>
  <sheets>
    <sheet name="Draft 1" sheetId="1" state="hidden" r:id="rId1"/>
    <sheet name="Draft 1 - Summary" sheetId="2" state="hidden" r:id="rId2"/>
    <sheet name="Plan de mise en oeuvre" sheetId="3" r:id="rId3"/>
    <sheet name="Stratégie scientifique" sheetId="4" r:id="rId4"/>
    <sheet name="Totaux" sheetId="5" r:id="rId5"/>
  </sheets>
  <definedNames>
    <definedName name="_xlnm.Print_Area" localSheetId="2">'Plan de mise en oeuvre'!$B$2:$M$22</definedName>
    <definedName name="_xlnm.Print_Area" localSheetId="3">'Stratégie scientifique'!$B$2:$M$22</definedName>
    <definedName name="_xlnm.Print_Area" localSheetId="4">Totaux!$B$2:$I$10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 i="3" l="1"/>
  <c r="K7" i="3"/>
  <c r="K8" i="3"/>
  <c r="K9" i="3"/>
  <c r="K10" i="3"/>
  <c r="K11" i="3"/>
  <c r="K12" i="3"/>
  <c r="K5" i="3"/>
  <c r="F21" i="4" l="1"/>
  <c r="J21" i="4"/>
  <c r="I21" i="4"/>
  <c r="H21" i="4"/>
  <c r="G21" i="4"/>
  <c r="E21" i="4"/>
  <c r="D21" i="4"/>
  <c r="D4" i="5" s="1"/>
  <c r="L20" i="4"/>
  <c r="K20" i="4"/>
  <c r="L19" i="4"/>
  <c r="K19" i="4"/>
  <c r="L18" i="4"/>
  <c r="K18" i="4"/>
  <c r="L17" i="4"/>
  <c r="K17" i="4"/>
  <c r="L16" i="4"/>
  <c r="K16" i="4"/>
  <c r="J13" i="4"/>
  <c r="J22" i="4" s="1"/>
  <c r="I13" i="4"/>
  <c r="I22" i="4" s="1"/>
  <c r="H13" i="4"/>
  <c r="H22" i="4" s="1"/>
  <c r="G13" i="4"/>
  <c r="G22" i="4" s="1"/>
  <c r="F13" i="4"/>
  <c r="E13" i="4"/>
  <c r="E22" i="4" s="1"/>
  <c r="D13" i="4"/>
  <c r="L12" i="4"/>
  <c r="K12" i="4"/>
  <c r="L11" i="4"/>
  <c r="K11" i="4"/>
  <c r="L10" i="4"/>
  <c r="K10" i="4"/>
  <c r="L9" i="4"/>
  <c r="K9" i="4"/>
  <c r="L8" i="4"/>
  <c r="K8" i="4"/>
  <c r="L7" i="4"/>
  <c r="K7" i="4"/>
  <c r="L6" i="4"/>
  <c r="K6" i="4"/>
  <c r="L5" i="4"/>
  <c r="K5" i="4"/>
  <c r="C4" i="5" l="1"/>
  <c r="E4" i="5" s="1"/>
  <c r="H4" i="5" s="1"/>
  <c r="D22" i="4"/>
  <c r="L13" i="4"/>
  <c r="F22" i="4"/>
  <c r="I4" i="5" s="1"/>
  <c r="L21" i="4"/>
  <c r="K13" i="4"/>
  <c r="M16" i="4"/>
  <c r="M17" i="4"/>
  <c r="M18" i="4"/>
  <c r="M19" i="4"/>
  <c r="M20" i="4"/>
  <c r="M5" i="4"/>
  <c r="M6" i="4"/>
  <c r="M7" i="4"/>
  <c r="M8" i="4"/>
  <c r="M9" i="4"/>
  <c r="M10" i="4"/>
  <c r="M11" i="4"/>
  <c r="M12" i="4"/>
  <c r="K21" i="4"/>
  <c r="M21" i="4" l="1"/>
  <c r="M13" i="4"/>
  <c r="K22" i="4"/>
  <c r="L22" i="4"/>
  <c r="D21" i="3"/>
  <c r="D3" i="5" s="1"/>
  <c r="D5" i="5" s="1"/>
  <c r="M22" i="4" l="1"/>
  <c r="K19" i="3"/>
  <c r="M19" i="3" s="1"/>
  <c r="L6" i="3"/>
  <c r="L20" i="3"/>
  <c r="L19" i="3"/>
  <c r="L18" i="3"/>
  <c r="L17" i="3"/>
  <c r="L16" i="3"/>
  <c r="L12" i="3"/>
  <c r="M12" i="3" s="1"/>
  <c r="L11" i="3"/>
  <c r="M11" i="3" s="1"/>
  <c r="L10" i="3"/>
  <c r="M10" i="3" s="1"/>
  <c r="L9" i="3"/>
  <c r="M9" i="3" s="1"/>
  <c r="L8" i="3"/>
  <c r="M8" i="3" s="1"/>
  <c r="L7" i="3"/>
  <c r="L5" i="3"/>
  <c r="K20" i="3"/>
  <c r="K18" i="3"/>
  <c r="K17" i="3"/>
  <c r="K16" i="3"/>
  <c r="J21" i="3"/>
  <c r="I21" i="3"/>
  <c r="H21" i="3"/>
  <c r="G21" i="3"/>
  <c r="F21" i="3"/>
  <c r="E21" i="3"/>
  <c r="F13" i="3"/>
  <c r="J13" i="3"/>
  <c r="I13" i="3"/>
  <c r="H13" i="3"/>
  <c r="G13" i="3"/>
  <c r="E13" i="3"/>
  <c r="D13" i="3"/>
  <c r="M17" i="3" l="1"/>
  <c r="F22" i="3"/>
  <c r="E22" i="3"/>
  <c r="L21" i="3"/>
  <c r="H22" i="3"/>
  <c r="J22" i="3"/>
  <c r="M16" i="3"/>
  <c r="M18" i="3"/>
  <c r="M20" i="3"/>
  <c r="C3" i="5"/>
  <c r="C5" i="5" s="1"/>
  <c r="D22" i="3"/>
  <c r="G22" i="3"/>
  <c r="I22" i="3"/>
  <c r="E3" i="5"/>
  <c r="M6" i="3"/>
  <c r="M7" i="3"/>
  <c r="K13" i="3"/>
  <c r="M5" i="3"/>
  <c r="K21" i="3"/>
  <c r="L13" i="3"/>
  <c r="L22" i="3" s="1"/>
  <c r="G97" i="1"/>
  <c r="E61" i="1"/>
  <c r="G36" i="1"/>
  <c r="G37" i="1"/>
  <c r="G38" i="1"/>
  <c r="G39" i="1"/>
  <c r="G40" i="1"/>
  <c r="G35" i="1"/>
  <c r="G27" i="1"/>
  <c r="G28" i="1"/>
  <c r="G25" i="1" s="1"/>
  <c r="G8" i="2" s="1"/>
  <c r="G29" i="1"/>
  <c r="G30" i="1"/>
  <c r="G31" i="1"/>
  <c r="G32" i="1"/>
  <c r="G33" i="1"/>
  <c r="G34" i="1"/>
  <c r="G26" i="1"/>
  <c r="G19" i="1"/>
  <c r="G20" i="1"/>
  <c r="G21" i="1"/>
  <c r="G22" i="1"/>
  <c r="G23" i="1"/>
  <c r="G18" i="1"/>
  <c r="G10" i="1"/>
  <c r="G11" i="1"/>
  <c r="G12" i="1"/>
  <c r="G13" i="1"/>
  <c r="G14" i="1"/>
  <c r="G15" i="1"/>
  <c r="G16" i="1"/>
  <c r="G17" i="1"/>
  <c r="G9" i="1"/>
  <c r="F19" i="2"/>
  <c r="F21" i="2" s="1"/>
  <c r="H8" i="2"/>
  <c r="H7" i="2"/>
  <c r="H97" i="1"/>
  <c r="H20" i="2" s="1"/>
  <c r="G20" i="2"/>
  <c r="F97" i="1"/>
  <c r="F20" i="2" s="1"/>
  <c r="E97" i="1"/>
  <c r="E20" i="2" s="1"/>
  <c r="H80" i="1"/>
  <c r="H19" i="2" s="1"/>
  <c r="H21" i="2" s="1"/>
  <c r="G80" i="1"/>
  <c r="G19" i="2" s="1"/>
  <c r="G21" i="2" s="1"/>
  <c r="F80" i="1"/>
  <c r="E80" i="1"/>
  <c r="E19" i="2" s="1"/>
  <c r="E21" i="2" s="1"/>
  <c r="H61" i="1"/>
  <c r="H14" i="2" s="1"/>
  <c r="F61" i="1"/>
  <c r="F14" i="2" s="1"/>
  <c r="G61" i="1"/>
  <c r="G14" i="2" s="1"/>
  <c r="E14" i="2"/>
  <c r="F44" i="1"/>
  <c r="F13" i="2" s="1"/>
  <c r="G44" i="1"/>
  <c r="G13" i="2" s="1"/>
  <c r="H44" i="1"/>
  <c r="H13" i="2" s="1"/>
  <c r="H15" i="2" s="1"/>
  <c r="E44" i="1"/>
  <c r="E13" i="2" s="1"/>
  <c r="E15" i="2" s="1"/>
  <c r="F25" i="1"/>
  <c r="F8" i="2" s="1"/>
  <c r="H25" i="1"/>
  <c r="E25" i="1"/>
  <c r="E8" i="2" s="1"/>
  <c r="F8" i="1"/>
  <c r="F7" i="2" s="1"/>
  <c r="G8" i="1"/>
  <c r="G7" i="2" s="1"/>
  <c r="G9" i="2" s="1"/>
  <c r="H8" i="1"/>
  <c r="E8" i="1"/>
  <c r="E7" i="2" s="1"/>
  <c r="E9" i="2" s="1"/>
  <c r="M21" i="3" l="1"/>
  <c r="I3" i="5"/>
  <c r="I5" i="5" s="1"/>
  <c r="E5" i="5"/>
  <c r="D6" i="5" s="1"/>
  <c r="H3" i="5"/>
  <c r="H5" i="5" s="1"/>
  <c r="K22" i="3"/>
  <c r="M13" i="3"/>
  <c r="F15" i="2"/>
  <c r="G15" i="2"/>
  <c r="F9" i="2"/>
  <c r="I6" i="5" l="1"/>
  <c r="C6" i="5"/>
  <c r="M22" i="3"/>
</calcChain>
</file>

<file path=xl/sharedStrings.xml><?xml version="1.0" encoding="utf-8"?>
<sst xmlns="http://schemas.openxmlformats.org/spreadsheetml/2006/main" count="370" uniqueCount="89">
  <si>
    <t>A. Funding requested from the Fund</t>
  </si>
  <si>
    <t xml:space="preserve">A1. </t>
  </si>
  <si>
    <t xml:space="preserve">A2. </t>
  </si>
  <si>
    <t>Compensation-related expenses</t>
  </si>
  <si>
    <t>Recruitment and relocation</t>
  </si>
  <si>
    <t>Travel and subsistence</t>
  </si>
  <si>
    <t>Sabbatical/research leave</t>
  </si>
  <si>
    <t>Equipment and Supplies</t>
  </si>
  <si>
    <t>Computers and electronic comms</t>
  </si>
  <si>
    <t>Dissemination of research results</t>
  </si>
  <si>
    <t>Services and miscellaneous expenses</t>
  </si>
  <si>
    <t>Cash</t>
  </si>
  <si>
    <t>In-kind</t>
  </si>
  <si>
    <t>Research facilities</t>
  </si>
  <si>
    <t>Research resources</t>
  </si>
  <si>
    <t>Management and administration of research enterprise</t>
  </si>
  <si>
    <t>Regulatory requirements and accreditation</t>
  </si>
  <si>
    <t>Direct Cost (DC)</t>
  </si>
  <si>
    <t>Inditect Cost (IC)</t>
  </si>
  <si>
    <t>Other DC expense categories NOT eligible under the Fund</t>
  </si>
  <si>
    <t xml:space="preserve">Intellectual property </t>
  </si>
  <si>
    <t>Other IC expense categories NOT eligible under the fund</t>
  </si>
  <si>
    <t>INSTITUTIONAL (Sub-total)</t>
  </si>
  <si>
    <t>BUDGET SUMMARY</t>
  </si>
  <si>
    <t>SCIENTIFIC (Sub-total)</t>
  </si>
  <si>
    <t>═</t>
  </si>
  <si>
    <t>Notes (internal)</t>
  </si>
  <si>
    <t>To be deleted in final version</t>
  </si>
  <si>
    <t>B. Funding from lead institution</t>
  </si>
  <si>
    <t xml:space="preserve">B1. </t>
  </si>
  <si>
    <t xml:space="preserve">B2. </t>
  </si>
  <si>
    <t>Funding from lead institution (Section B) can have cash and in-kind contributions</t>
  </si>
  <si>
    <t>Cash + in-kind contributions MUST reflect the total estimated for DC or IC /budget line</t>
  </si>
  <si>
    <t>C. Funding from eligible partner institution</t>
  </si>
  <si>
    <t xml:space="preserve">C1. </t>
  </si>
  <si>
    <t>Funding from lead institution (Section C) can have cash and in-kind contributions</t>
  </si>
  <si>
    <t xml:space="preserve">C2. </t>
  </si>
  <si>
    <t>Section A1 and A2 cannot have in-kind values.</t>
  </si>
  <si>
    <t>Therefore, in section A, Cash contributions must reflect (DC + IC)</t>
  </si>
  <si>
    <t>Ex. B1 sub total: 21600+45000 = 26300+40300 = 66600</t>
  </si>
  <si>
    <t>Ex. B2 sub total: 450000+240000 = 310000+380000 = 690000</t>
  </si>
  <si>
    <t>Same rationale used for Section B.</t>
  </si>
  <si>
    <t>TOTAL (A)</t>
  </si>
  <si>
    <t>TOTAL (B)</t>
  </si>
  <si>
    <t>TOTAL (C.)</t>
  </si>
  <si>
    <t>BUDGET BREAKDOWN</t>
  </si>
  <si>
    <t>Total</t>
  </si>
  <si>
    <t>TOTAL</t>
  </si>
  <si>
    <t>PLAN DE MISE EN OEUVRE - Coûts directs</t>
  </si>
  <si>
    <t>Charges relatives à la rénumération</t>
  </si>
  <si>
    <t>Frais de recrutement et réinstallation</t>
  </si>
  <si>
    <t>Frais de déplacement et de séjour</t>
  </si>
  <si>
    <t>Congé sabbatique et congé de recherche</t>
  </si>
  <si>
    <t>Matériel et founitures</t>
  </si>
  <si>
    <t>Ordinateurs et communications électroniques</t>
  </si>
  <si>
    <t>Diffusion des résultats de la recherche et réseautage</t>
  </si>
  <si>
    <t>Services et dépenses diverses</t>
  </si>
  <si>
    <t>(Sous-total coûts directs)</t>
  </si>
  <si>
    <t>PLAN DE MISE EN OEUVRE - Coûts indirects</t>
  </si>
  <si>
    <t>Installations de recherche</t>
  </si>
  <si>
    <t>Ressources en matière de recherche</t>
  </si>
  <si>
    <t>Gestion et administration des activités de l'initative Apogée</t>
  </si>
  <si>
    <t>Exigences réglementaires et normes d'agrément</t>
  </si>
  <si>
    <t>Propritété intellectuelle et mobislisation des connaissances</t>
  </si>
  <si>
    <t>STRATÉGIE SCIENTIFIQUE - Coûts directs</t>
  </si>
  <si>
    <t>STRATÉGIE SCIENTIFIQUE - Coûts indirects</t>
  </si>
  <si>
    <t>(Sous-total coûts indirects)</t>
  </si>
  <si>
    <t>en espèces ($)</t>
  </si>
  <si>
    <t>en nature ($)</t>
  </si>
  <si>
    <t>général</t>
  </si>
  <si>
    <t>Contributions des partenaires</t>
  </si>
  <si>
    <t xml:space="preserve">général </t>
  </si>
  <si>
    <t>Coûts directs de la recherche</t>
  </si>
  <si>
    <t>Coûts indirects de la recherche</t>
  </si>
  <si>
    <t>Total - PLAN DE  MISE EN OEUVRE</t>
  </si>
  <si>
    <t>Total - STRATÉGIE SCIENTIFIQUE</t>
  </si>
  <si>
    <t>Pourcentage des coûts directs versus coûts indirects</t>
  </si>
  <si>
    <t>Total - PLAN DE MISE EN OEUVRE</t>
  </si>
  <si>
    <t>Financement requis auprès du Fonds</t>
  </si>
  <si>
    <t>Total du financement requis auprès du Fonds</t>
  </si>
  <si>
    <t>Pourcentage des contributions mobilisées</t>
  </si>
  <si>
    <t>Contributions mobilisées</t>
  </si>
  <si>
    <t>Categorie de dépenses</t>
  </si>
  <si>
    <t>* Si la subvention est accordée, le montant total sera versé à l’établissement en paiements trimestriaux pendant la durée de la subvention (maximum de sept ans).</t>
  </si>
  <si>
    <t>** Le financement total requis pour couvrir les coûts indirects de la recherche ne doit pas excéder 25% du montant total de la subvention. Toutefois, le financement nécessaire pour couvrir les coûts indirects de la recherche soit dans le plan de mise en oeuvre ou dans la stratégie scientifique peut excéder 25% du total demandé pour cette partie.</t>
  </si>
  <si>
    <t>Contributions des établissements partneaires</t>
  </si>
  <si>
    <t>Contributions des établissements partenaires</t>
  </si>
  <si>
    <t>Total des contributions de l'établissement responsable, des établissements partenaires, et des partenaires</t>
  </si>
  <si>
    <t>Contributions de l'établissement responsable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</si>
</sst>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quot;$&quot;#,##0"/>
    <numFmt numFmtId="43" formatCode="_-* #,##0.00_-;\-* #,##0.00_-;_-* &quot;-&quot;??_-;_-@_-"/>
    <numFmt numFmtId="164" formatCode="_-* #,##0_-;\-* #,##0_-;_-* &quot;-&quot;??_-;_-@_-"/>
    <numFmt numFmtId="165" formatCode="&quot;$&quot;#,##0"/>
  </numFmts>
  <fonts count="12" x14ac:knownFonts="1">
    <font>
      <sz val="11"/>
      <color theme="1"/>
      <name val="Calibri"/>
      <family val="2"/>
      <scheme val="minor"/>
    </font>
    <font>
      <b/>
      <sz val="11"/>
      <color theme="1"/>
      <name val="Calibri"/>
      <family val="2"/>
      <scheme val="minor"/>
    </font>
    <font>
      <sz val="11"/>
      <color theme="1"/>
      <name val="Calibri"/>
      <family val="2"/>
      <scheme val="minor"/>
    </font>
    <font>
      <sz val="10"/>
      <color theme="1"/>
      <name val="Calibri"/>
      <family val="2"/>
      <scheme val="minor"/>
    </font>
    <font>
      <b/>
      <sz val="11"/>
      <color theme="1"/>
      <name val="Century Gothic"/>
      <family val="2"/>
    </font>
    <font>
      <sz val="11"/>
      <color theme="1"/>
      <name val="Century Gothic"/>
      <family val="2"/>
    </font>
    <font>
      <sz val="20"/>
      <color theme="1"/>
      <name val="Century Gothic"/>
      <family val="2"/>
    </font>
    <font>
      <sz val="12"/>
      <color theme="1"/>
      <name val="Calibri"/>
      <family val="2"/>
      <scheme val="minor"/>
    </font>
    <font>
      <b/>
      <sz val="12"/>
      <color theme="1"/>
      <name val="Calibri"/>
      <family val="2"/>
      <scheme val="minor"/>
    </font>
    <font>
      <b/>
      <sz val="14"/>
      <color theme="1"/>
      <name val="Calibri"/>
      <family val="2"/>
      <scheme val="minor"/>
    </font>
    <font>
      <b/>
      <sz val="16"/>
      <color theme="1"/>
      <name val="Calibri"/>
      <family val="2"/>
      <scheme val="minor"/>
    </font>
    <font>
      <sz val="10"/>
      <color theme="1"/>
      <name val="Arial"/>
      <family val="2"/>
    </font>
  </fonts>
  <fills count="18">
    <fill>
      <patternFill patternType="none"/>
    </fill>
    <fill>
      <patternFill patternType="gray125"/>
    </fill>
    <fill>
      <patternFill patternType="lightUp"/>
    </fill>
    <fill>
      <patternFill patternType="solid">
        <fgColor theme="4" tint="0.79998168889431442"/>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lightUp">
        <bgColor theme="4" tint="0.59999389629810485"/>
      </patternFill>
    </fill>
    <fill>
      <patternFill patternType="lightUp">
        <bgColor theme="8" tint="0.79998168889431442"/>
      </patternFill>
    </fill>
    <fill>
      <patternFill patternType="solid">
        <fgColor theme="4" tint="0.39997558519241921"/>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0"/>
        <bgColor indexed="64"/>
      </patternFill>
    </fill>
  </fills>
  <borders count="4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173">
    <xf numFmtId="0" fontId="0" fillId="0" borderId="0" xfId="0"/>
    <xf numFmtId="0" fontId="0" fillId="0" borderId="0" xfId="0" applyAlignment="1">
      <alignment horizontal="center" vertical="center"/>
    </xf>
    <xf numFmtId="0" fontId="3" fillId="0" borderId="0" xfId="0" applyFont="1" applyAlignment="1">
      <alignment vertical="center" wrapText="1"/>
    </xf>
    <xf numFmtId="0" fontId="0" fillId="3" borderId="0" xfId="0" applyFill="1"/>
    <xf numFmtId="0" fontId="1" fillId="4" borderId="0" xfId="0" applyFont="1" applyFill="1"/>
    <xf numFmtId="0" fontId="0" fillId="4" borderId="0" xfId="0" applyFill="1"/>
    <xf numFmtId="0" fontId="0" fillId="5" borderId="0" xfId="0" applyFill="1"/>
    <xf numFmtId="0" fontId="0" fillId="6" borderId="0" xfId="0" applyFill="1"/>
    <xf numFmtId="0" fontId="3" fillId="5" borderId="0" xfId="0" applyFont="1" applyFill="1" applyAlignment="1">
      <alignment vertical="center" wrapText="1"/>
    </xf>
    <xf numFmtId="0" fontId="3" fillId="3" borderId="0" xfId="0" applyFont="1" applyFill="1" applyAlignment="1">
      <alignment vertical="center" wrapText="1"/>
    </xf>
    <xf numFmtId="0" fontId="3" fillId="4" borderId="0" xfId="0" applyFont="1" applyFill="1" applyAlignment="1">
      <alignment vertical="center" wrapText="1"/>
    </xf>
    <xf numFmtId="0" fontId="0" fillId="7" borderId="0" xfId="0" applyFill="1"/>
    <xf numFmtId="0" fontId="3" fillId="7" borderId="0" xfId="0" applyFont="1" applyFill="1" applyAlignment="1">
      <alignment vertical="center" wrapText="1"/>
    </xf>
    <xf numFmtId="0" fontId="0" fillId="8" borderId="0" xfId="0" applyFill="1"/>
    <xf numFmtId="0" fontId="3" fillId="8" borderId="0" xfId="0" applyFont="1" applyFill="1" applyAlignment="1">
      <alignment vertical="center" wrapText="1"/>
    </xf>
    <xf numFmtId="0" fontId="1" fillId="7" borderId="0" xfId="0" applyFont="1" applyFill="1"/>
    <xf numFmtId="0" fontId="1" fillId="9" borderId="0" xfId="0" applyFont="1" applyFill="1"/>
    <xf numFmtId="0" fontId="0" fillId="9" borderId="0" xfId="0" applyFill="1"/>
    <xf numFmtId="0" fontId="0" fillId="3" borderId="0" xfId="0" applyFill="1" applyAlignment="1">
      <alignment horizontal="center" vertical="center"/>
    </xf>
    <xf numFmtId="0" fontId="0" fillId="4" borderId="0" xfId="0" applyFill="1" applyAlignment="1">
      <alignment horizontal="center" vertical="center"/>
    </xf>
    <xf numFmtId="0" fontId="3" fillId="0" borderId="0" xfId="0" applyFont="1" applyAlignment="1">
      <alignment wrapText="1"/>
    </xf>
    <xf numFmtId="0" fontId="4" fillId="5" borderId="0" xfId="0" applyFont="1" applyFill="1"/>
    <xf numFmtId="0" fontId="5" fillId="5" borderId="0" xfId="0" applyFont="1" applyFill="1"/>
    <xf numFmtId="0" fontId="4" fillId="5" borderId="0" xfId="0" applyFont="1" applyFill="1" applyAlignment="1">
      <alignment horizontal="center" vertical="center"/>
    </xf>
    <xf numFmtId="0" fontId="4" fillId="6" borderId="0" xfId="0" applyFont="1" applyFill="1"/>
    <xf numFmtId="0" fontId="5" fillId="6" borderId="0" xfId="0" applyFont="1" applyFill="1"/>
    <xf numFmtId="0" fontId="4" fillId="6" borderId="0" xfId="0" applyFont="1" applyFill="1" applyAlignment="1">
      <alignment horizontal="center" vertical="center"/>
    </xf>
    <xf numFmtId="0" fontId="0" fillId="7" borderId="0" xfId="0" applyFill="1" applyAlignment="1">
      <alignment horizontal="center" vertical="center"/>
    </xf>
    <xf numFmtId="0" fontId="0" fillId="5" borderId="0" xfId="0" applyFill="1" applyAlignment="1">
      <alignment horizontal="center" vertical="center"/>
    </xf>
    <xf numFmtId="0" fontId="4" fillId="8" borderId="0" xfId="0" applyFont="1" applyFill="1"/>
    <xf numFmtId="0" fontId="5" fillId="8" borderId="0" xfId="0" applyFont="1" applyFill="1"/>
    <xf numFmtId="0" fontId="4" fillId="8" borderId="0" xfId="0" applyFont="1" applyFill="1" applyAlignment="1">
      <alignment horizontal="center" vertical="center"/>
    </xf>
    <xf numFmtId="0" fontId="0" fillId="8" borderId="0" xfId="0" applyFill="1" applyAlignment="1">
      <alignment horizontal="center" vertical="center"/>
    </xf>
    <xf numFmtId="0" fontId="6" fillId="0" borderId="0" xfId="0" applyFont="1"/>
    <xf numFmtId="164" fontId="0" fillId="4" borderId="0" xfId="1" applyNumberFormat="1" applyFont="1" applyFill="1"/>
    <xf numFmtId="164" fontId="0" fillId="10" borderId="0" xfId="1" applyNumberFormat="1" applyFont="1" applyFill="1"/>
    <xf numFmtId="164" fontId="0" fillId="0" borderId="0" xfId="1" applyNumberFormat="1" applyFont="1"/>
    <xf numFmtId="164" fontId="0" fillId="2" borderId="0" xfId="1" applyNumberFormat="1" applyFont="1" applyFill="1"/>
    <xf numFmtId="164" fontId="3" fillId="0" borderId="0" xfId="1" applyNumberFormat="1" applyFont="1" applyAlignment="1">
      <alignment vertical="center" wrapText="1"/>
    </xf>
    <xf numFmtId="164" fontId="4" fillId="5" borderId="0" xfId="1" applyNumberFormat="1" applyFont="1" applyFill="1" applyAlignment="1">
      <alignment horizontal="center" vertical="center"/>
    </xf>
    <xf numFmtId="164" fontId="0" fillId="7" borderId="0" xfId="1" applyNumberFormat="1" applyFont="1" applyFill="1"/>
    <xf numFmtId="164" fontId="4" fillId="8" borderId="0" xfId="1" applyNumberFormat="1" applyFont="1" applyFill="1" applyAlignment="1">
      <alignment horizontal="center" vertical="center"/>
    </xf>
    <xf numFmtId="164" fontId="0" fillId="9" borderId="0" xfId="1" applyNumberFormat="1" applyFont="1" applyFill="1"/>
    <xf numFmtId="164" fontId="1" fillId="4" borderId="0" xfId="1" applyNumberFormat="1" applyFont="1" applyFill="1"/>
    <xf numFmtId="164" fontId="0" fillId="8" borderId="0" xfId="1" applyNumberFormat="1" applyFont="1" applyFill="1"/>
    <xf numFmtId="164" fontId="0" fillId="6" borderId="0" xfId="1" applyNumberFormat="1" applyFont="1" applyFill="1"/>
    <xf numFmtId="164" fontId="0" fillId="11" borderId="0" xfId="1" applyNumberFormat="1" applyFont="1" applyFill="1"/>
    <xf numFmtId="164" fontId="0" fillId="5" borderId="0" xfId="1" applyNumberFormat="1" applyFont="1" applyFill="1"/>
    <xf numFmtId="164" fontId="1" fillId="7" borderId="0" xfId="0" applyNumberFormat="1" applyFont="1" applyFill="1"/>
    <xf numFmtId="164" fontId="1" fillId="9" borderId="0" xfId="0" applyNumberFormat="1" applyFont="1" applyFill="1"/>
    <xf numFmtId="0" fontId="0" fillId="3" borderId="12" xfId="0" applyFill="1" applyBorder="1" applyAlignment="1">
      <alignment horizontal="center" vertical="center"/>
    </xf>
    <xf numFmtId="0" fontId="0" fillId="8" borderId="12" xfId="0" applyFill="1" applyBorder="1" applyAlignment="1">
      <alignment horizontal="center" vertical="center"/>
    </xf>
    <xf numFmtId="0" fontId="3" fillId="3" borderId="8" xfId="0" applyFont="1" applyFill="1" applyBorder="1" applyAlignment="1">
      <alignment vertical="center" wrapText="1"/>
    </xf>
    <xf numFmtId="0" fontId="7" fillId="3" borderId="8" xfId="0" applyFont="1" applyFill="1" applyBorder="1" applyAlignment="1">
      <alignment horizontal="right" vertical="center" wrapText="1"/>
    </xf>
    <xf numFmtId="0" fontId="7" fillId="3" borderId="6" xfId="0" applyFont="1" applyFill="1" applyBorder="1" applyAlignment="1">
      <alignment horizontal="right" vertical="center" wrapText="1"/>
    </xf>
    <xf numFmtId="0" fontId="4" fillId="3" borderId="11" xfId="0" applyFont="1" applyFill="1" applyBorder="1" applyAlignment="1">
      <alignment horizontal="left" vertical="center"/>
    </xf>
    <xf numFmtId="0" fontId="4" fillId="3" borderId="12" xfId="0" applyFont="1" applyFill="1" applyBorder="1" applyAlignment="1">
      <alignment horizontal="left" vertical="center"/>
    </xf>
    <xf numFmtId="0" fontId="4" fillId="3" borderId="8" xfId="0" applyFont="1" applyFill="1" applyBorder="1" applyAlignment="1">
      <alignment horizontal="left" vertical="center"/>
    </xf>
    <xf numFmtId="0" fontId="4" fillId="8" borderId="11" xfId="0" applyFont="1" applyFill="1" applyBorder="1" applyAlignment="1">
      <alignment horizontal="left" vertical="center"/>
    </xf>
    <xf numFmtId="0" fontId="4" fillId="8" borderId="9" xfId="0" applyFont="1" applyFill="1" applyBorder="1" applyAlignment="1">
      <alignment horizontal="left" vertical="center"/>
    </xf>
    <xf numFmtId="0" fontId="3" fillId="8" borderId="8" xfId="0" applyFont="1" applyFill="1" applyBorder="1" applyAlignment="1">
      <alignment vertical="center" wrapText="1"/>
    </xf>
    <xf numFmtId="0" fontId="7" fillId="8" borderId="8" xfId="0" applyFont="1" applyFill="1" applyBorder="1" applyAlignment="1">
      <alignment horizontal="right" vertical="center" wrapText="1"/>
    </xf>
    <xf numFmtId="0" fontId="4" fillId="8" borderId="12" xfId="0" applyFont="1" applyFill="1" applyBorder="1" applyAlignment="1">
      <alignment horizontal="left" vertical="center"/>
    </xf>
    <xf numFmtId="0" fontId="4" fillId="8" borderId="8" xfId="0" applyFont="1" applyFill="1" applyBorder="1" applyAlignment="1">
      <alignment horizontal="left" vertical="center"/>
    </xf>
    <xf numFmtId="0" fontId="7" fillId="3" borderId="0" xfId="0" applyFont="1" applyFill="1" applyBorder="1" applyAlignment="1">
      <alignment horizontal="right" vertical="center" wrapText="1"/>
    </xf>
    <xf numFmtId="0" fontId="4" fillId="3" borderId="26" xfId="0" applyFont="1" applyFill="1" applyBorder="1" applyAlignment="1">
      <alignment horizontal="left" vertical="center"/>
    </xf>
    <xf numFmtId="0" fontId="3" fillId="3" borderId="0" xfId="0" applyFont="1" applyFill="1" applyBorder="1" applyAlignment="1">
      <alignment vertical="center" wrapText="1"/>
    </xf>
    <xf numFmtId="0" fontId="7" fillId="8" borderId="0" xfId="0" applyFont="1" applyFill="1" applyBorder="1" applyAlignment="1">
      <alignment horizontal="right" vertical="center" wrapText="1"/>
    </xf>
    <xf numFmtId="0" fontId="7" fillId="8" borderId="10" xfId="0" applyFont="1" applyFill="1" applyBorder="1" applyAlignment="1">
      <alignment horizontal="right" vertical="center" wrapText="1"/>
    </xf>
    <xf numFmtId="0" fontId="1" fillId="0" borderId="29" xfId="0" applyFont="1" applyBorder="1" applyAlignment="1">
      <alignment horizontal="center" vertical="center" wrapText="1"/>
    </xf>
    <xf numFmtId="0" fontId="0" fillId="0" borderId="0" xfId="0" applyFont="1"/>
    <xf numFmtId="0" fontId="0" fillId="3" borderId="5" xfId="0" applyFill="1" applyBorder="1" applyAlignment="1">
      <alignment vertical="center"/>
    </xf>
    <xf numFmtId="0" fontId="0" fillId="8" borderId="5" xfId="0" applyFill="1" applyBorder="1" applyAlignment="1">
      <alignment vertical="center"/>
    </xf>
    <xf numFmtId="0" fontId="1" fillId="0" borderId="13" xfId="0" applyFont="1" applyBorder="1" applyAlignment="1">
      <alignment horizontal="centerContinuous" vertical="center" wrapText="1"/>
    </xf>
    <xf numFmtId="0" fontId="1" fillId="0" borderId="2" xfId="0" applyFont="1" applyBorder="1" applyAlignment="1">
      <alignment horizontal="centerContinuous" vertical="center" wrapText="1"/>
    </xf>
    <xf numFmtId="0" fontId="1" fillId="0" borderId="3" xfId="0" applyFont="1" applyBorder="1" applyAlignment="1">
      <alignment horizontal="centerContinuous" vertical="center" wrapText="1"/>
    </xf>
    <xf numFmtId="0" fontId="1" fillId="0" borderId="13" xfId="0" applyFont="1" applyBorder="1" applyAlignment="1">
      <alignment horizontal="centerContinuous"/>
    </xf>
    <xf numFmtId="0" fontId="1" fillId="0" borderId="2" xfId="0" applyFont="1" applyBorder="1" applyAlignment="1">
      <alignment horizontal="centerContinuous" vertical="center"/>
    </xf>
    <xf numFmtId="0" fontId="1" fillId="0" borderId="1" xfId="0" applyFont="1" applyBorder="1" applyAlignment="1">
      <alignment horizontal="centerContinuous" vertical="center"/>
    </xf>
    <xf numFmtId="0" fontId="1" fillId="0" borderId="16" xfId="0" applyFont="1" applyBorder="1" applyAlignment="1">
      <alignment horizontal="center" vertical="center"/>
    </xf>
    <xf numFmtId="0" fontId="1" fillId="0" borderId="4" xfId="0" applyFont="1" applyBorder="1" applyAlignment="1">
      <alignment horizontal="center" vertical="center"/>
    </xf>
    <xf numFmtId="0" fontId="1" fillId="0" borderId="14" xfId="0" applyFont="1" applyBorder="1" applyAlignment="1">
      <alignment horizontal="center" vertical="center"/>
    </xf>
    <xf numFmtId="0" fontId="1" fillId="0" borderId="10" xfId="0" applyFont="1" applyBorder="1" applyAlignment="1">
      <alignment horizontal="center" vertical="center"/>
    </xf>
    <xf numFmtId="0" fontId="1" fillId="0" borderId="1" xfId="0" applyFont="1" applyBorder="1" applyAlignment="1">
      <alignment horizontal="center" vertical="center"/>
    </xf>
    <xf numFmtId="0" fontId="1" fillId="0" borderId="31" xfId="0" applyFont="1" applyBorder="1" applyAlignment="1">
      <alignment horizontal="center" vertical="center" wrapText="1"/>
    </xf>
    <xf numFmtId="9" fontId="8" fillId="14" borderId="33" xfId="2" applyFont="1" applyFill="1" applyBorder="1" applyAlignment="1">
      <alignment horizontal="center" vertical="center"/>
    </xf>
    <xf numFmtId="0" fontId="1" fillId="0" borderId="34" xfId="0" applyFont="1" applyBorder="1" applyAlignment="1">
      <alignment horizontal="center" vertical="center" wrapText="1"/>
    </xf>
    <xf numFmtId="164" fontId="8" fillId="14" borderId="17" xfId="1" applyNumberFormat="1" applyFont="1" applyFill="1" applyBorder="1" applyAlignment="1">
      <alignment horizontal="center" vertical="center"/>
    </xf>
    <xf numFmtId="0" fontId="9" fillId="0" borderId="40" xfId="0" applyFont="1" applyBorder="1" applyAlignment="1">
      <alignment horizontal="center" vertical="center"/>
    </xf>
    <xf numFmtId="0" fontId="0" fillId="0" borderId="41" xfId="0" applyFont="1" applyFill="1" applyBorder="1" applyAlignment="1">
      <alignment horizontal="left" vertical="center" wrapText="1"/>
    </xf>
    <xf numFmtId="0" fontId="0" fillId="0" borderId="42" xfId="0" applyFont="1" applyFill="1" applyBorder="1" applyAlignment="1">
      <alignment horizontal="left" vertical="center" wrapText="1"/>
    </xf>
    <xf numFmtId="0" fontId="0" fillId="0" borderId="41" xfId="0" applyFont="1" applyBorder="1" applyAlignment="1">
      <alignment vertical="center"/>
    </xf>
    <xf numFmtId="0" fontId="0" fillId="0" borderId="42" xfId="0" applyFont="1" applyBorder="1" applyAlignment="1">
      <alignment vertical="center"/>
    </xf>
    <xf numFmtId="0" fontId="1" fillId="14" borderId="40" xfId="0" applyFont="1" applyFill="1" applyBorder="1" applyAlignment="1">
      <alignment horizontal="right" vertical="center"/>
    </xf>
    <xf numFmtId="0" fontId="1" fillId="16" borderId="20" xfId="0" applyFont="1" applyFill="1" applyBorder="1" applyAlignment="1">
      <alignment horizontal="right" vertical="center" wrapText="1"/>
    </xf>
    <xf numFmtId="0" fontId="1" fillId="0" borderId="28" xfId="0" applyFont="1" applyBorder="1" applyAlignment="1">
      <alignment horizontal="center" vertical="center" wrapText="1"/>
    </xf>
    <xf numFmtId="9" fontId="8" fillId="14" borderId="19" xfId="2" applyFont="1" applyFill="1" applyBorder="1" applyAlignment="1">
      <alignment horizontal="center" vertical="center"/>
    </xf>
    <xf numFmtId="0" fontId="7" fillId="16" borderId="19" xfId="0" applyFont="1" applyFill="1" applyBorder="1" applyAlignment="1">
      <alignment horizontal="center" vertical="center"/>
    </xf>
    <xf numFmtId="165" fontId="0" fillId="0" borderId="27" xfId="1" applyNumberFormat="1" applyFont="1" applyBorder="1" applyAlignment="1">
      <alignment horizontal="center" vertical="center"/>
    </xf>
    <xf numFmtId="165" fontId="0" fillId="0" borderId="32" xfId="1" applyNumberFormat="1" applyFont="1" applyBorder="1" applyAlignment="1">
      <alignment horizontal="center" vertical="center"/>
    </xf>
    <xf numFmtId="165" fontId="0" fillId="0" borderId="35" xfId="1" applyNumberFormat="1" applyFont="1" applyBorder="1" applyAlignment="1">
      <alignment horizontal="center" vertical="center"/>
    </xf>
    <xf numFmtId="165" fontId="0" fillId="0" borderId="36" xfId="1" applyNumberFormat="1" applyFont="1" applyBorder="1" applyAlignment="1">
      <alignment horizontal="center" vertical="center"/>
    </xf>
    <xf numFmtId="165" fontId="0" fillId="0" borderId="37" xfId="1" applyNumberFormat="1" applyFont="1" applyBorder="1" applyAlignment="1">
      <alignment horizontal="center" vertical="center"/>
    </xf>
    <xf numFmtId="165" fontId="0" fillId="0" borderId="38" xfId="1" applyNumberFormat="1" applyFont="1" applyBorder="1" applyAlignment="1">
      <alignment horizontal="center" vertical="center"/>
    </xf>
    <xf numFmtId="165" fontId="8" fillId="15" borderId="28" xfId="1" applyNumberFormat="1" applyFont="1" applyFill="1" applyBorder="1" applyAlignment="1">
      <alignment horizontal="center" vertical="center"/>
    </xf>
    <xf numFmtId="165" fontId="8" fillId="15" borderId="31" xfId="1" applyNumberFormat="1" applyFont="1" applyFill="1" applyBorder="1" applyAlignment="1">
      <alignment horizontal="center" vertical="center"/>
    </xf>
    <xf numFmtId="165" fontId="8" fillId="15" borderId="34" xfId="1" applyNumberFormat="1" applyFont="1" applyFill="1" applyBorder="1" applyAlignment="1">
      <alignment horizontal="center" vertical="center"/>
    </xf>
    <xf numFmtId="5" fontId="0" fillId="0" borderId="27" xfId="0" applyNumberFormat="1" applyFont="1" applyBorder="1" applyAlignment="1">
      <alignment horizontal="center" vertical="center"/>
    </xf>
    <xf numFmtId="5" fontId="0" fillId="0" borderId="30" xfId="0" applyNumberFormat="1" applyFont="1" applyBorder="1" applyAlignment="1">
      <alignment horizontal="center" vertical="center"/>
    </xf>
    <xf numFmtId="5" fontId="0" fillId="0" borderId="36" xfId="0" applyNumberFormat="1" applyFont="1" applyBorder="1" applyAlignment="1">
      <alignment horizontal="center" vertical="center"/>
    </xf>
    <xf numFmtId="5" fontId="0" fillId="0" borderId="39" xfId="0" applyNumberFormat="1" applyFont="1" applyBorder="1" applyAlignment="1">
      <alignment horizontal="center" vertical="center"/>
    </xf>
    <xf numFmtId="5" fontId="8" fillId="15" borderId="28" xfId="1" applyNumberFormat="1" applyFont="1" applyFill="1" applyBorder="1" applyAlignment="1">
      <alignment horizontal="center" vertical="center"/>
    </xf>
    <xf numFmtId="5" fontId="8" fillId="15" borderId="29" xfId="1" applyNumberFormat="1" applyFont="1" applyFill="1" applyBorder="1" applyAlignment="1">
      <alignment horizontal="center" vertical="center"/>
    </xf>
    <xf numFmtId="165" fontId="0" fillId="0" borderId="7" xfId="1" applyNumberFormat="1" applyFont="1" applyBorder="1" applyAlignment="1">
      <alignment horizontal="center" vertical="center"/>
    </xf>
    <xf numFmtId="165" fontId="0" fillId="0" borderId="12" xfId="1" applyNumberFormat="1" applyFont="1" applyBorder="1" applyAlignment="1">
      <alignment horizontal="center" vertical="center"/>
    </xf>
    <xf numFmtId="165" fontId="0" fillId="0" borderId="23" xfId="1" applyNumberFormat="1" applyFont="1" applyBorder="1" applyAlignment="1">
      <alignment horizontal="center" vertical="center"/>
    </xf>
    <xf numFmtId="165" fontId="0" fillId="0" borderId="4" xfId="1" applyNumberFormat="1" applyFont="1" applyBorder="1" applyAlignment="1">
      <alignment horizontal="center" vertical="center"/>
    </xf>
    <xf numFmtId="165" fontId="0" fillId="0" borderId="5" xfId="1" applyNumberFormat="1" applyFont="1" applyBorder="1" applyAlignment="1">
      <alignment horizontal="center" vertical="center"/>
    </xf>
    <xf numFmtId="165" fontId="0" fillId="0" borderId="24" xfId="1" applyNumberFormat="1" applyFont="1" applyBorder="1" applyAlignment="1">
      <alignment horizontal="center" vertical="center"/>
    </xf>
    <xf numFmtId="165" fontId="4" fillId="9" borderId="1" xfId="1" applyNumberFormat="1" applyFont="1" applyFill="1" applyBorder="1" applyAlignment="1">
      <alignment horizontal="center" vertical="center"/>
    </xf>
    <xf numFmtId="165" fontId="4" fillId="9" borderId="0" xfId="1" applyNumberFormat="1" applyFont="1" applyFill="1" applyBorder="1" applyAlignment="1">
      <alignment horizontal="center" vertical="center"/>
    </xf>
    <xf numFmtId="165" fontId="4" fillId="9" borderId="22" xfId="1" applyNumberFormat="1" applyFont="1" applyFill="1" applyBorder="1" applyAlignment="1">
      <alignment horizontal="center" vertical="center"/>
    </xf>
    <xf numFmtId="165" fontId="4" fillId="9" borderId="23" xfId="1" applyNumberFormat="1" applyFont="1" applyFill="1" applyBorder="1" applyAlignment="1">
      <alignment horizontal="center" vertical="center"/>
    </xf>
    <xf numFmtId="165" fontId="4" fillId="9" borderId="2" xfId="1" applyNumberFormat="1" applyFont="1" applyFill="1" applyBorder="1" applyAlignment="1">
      <alignment horizontal="center" vertical="center"/>
    </xf>
    <xf numFmtId="165" fontId="0" fillId="0" borderId="7" xfId="0" applyNumberFormat="1" applyBorder="1" applyAlignment="1">
      <alignment horizontal="center" vertical="center"/>
    </xf>
    <xf numFmtId="165" fontId="0" fillId="0" borderId="12" xfId="0" applyNumberFormat="1" applyBorder="1" applyAlignment="1">
      <alignment horizontal="center" vertical="center"/>
    </xf>
    <xf numFmtId="165" fontId="0" fillId="0" borderId="23" xfId="0" applyNumberFormat="1" applyBorder="1" applyAlignment="1">
      <alignment horizontal="center" vertical="center"/>
    </xf>
    <xf numFmtId="165" fontId="4" fillId="9" borderId="13" xfId="1" applyNumberFormat="1" applyFont="1" applyFill="1" applyBorder="1" applyAlignment="1">
      <alignment horizontal="center" vertical="center"/>
    </xf>
    <xf numFmtId="165" fontId="4" fillId="13" borderId="6" xfId="1" applyNumberFormat="1" applyFont="1" applyFill="1" applyBorder="1" applyAlignment="1">
      <alignment horizontal="center" vertical="center"/>
    </xf>
    <xf numFmtId="165" fontId="4" fillId="13" borderId="10" xfId="1" applyNumberFormat="1" applyFont="1" applyFill="1" applyBorder="1" applyAlignment="1">
      <alignment horizontal="center" vertical="center"/>
    </xf>
    <xf numFmtId="165" fontId="4" fillId="13" borderId="24" xfId="1" applyNumberFormat="1" applyFont="1" applyFill="1" applyBorder="1" applyAlignment="1">
      <alignment horizontal="center" vertical="center"/>
    </xf>
    <xf numFmtId="165" fontId="0" fillId="0" borderId="0" xfId="1" applyNumberFormat="1" applyFont="1" applyBorder="1" applyAlignment="1">
      <alignment horizontal="center" vertical="center"/>
    </xf>
    <xf numFmtId="165" fontId="4" fillId="4" borderId="1" xfId="1" applyNumberFormat="1" applyFont="1" applyFill="1" applyBorder="1" applyAlignment="1">
      <alignment horizontal="center" vertical="center"/>
    </xf>
    <xf numFmtId="165" fontId="4" fillId="4" borderId="13" xfId="1" applyNumberFormat="1" applyFont="1" applyFill="1" applyBorder="1" applyAlignment="1">
      <alignment horizontal="center" vertical="center"/>
    </xf>
    <xf numFmtId="165" fontId="4" fillId="4" borderId="22" xfId="1" applyNumberFormat="1" applyFont="1" applyFill="1" applyBorder="1" applyAlignment="1">
      <alignment horizontal="center" vertical="center"/>
    </xf>
    <xf numFmtId="165" fontId="4" fillId="4" borderId="3" xfId="1" applyNumberFormat="1" applyFont="1" applyFill="1" applyBorder="1" applyAlignment="1">
      <alignment horizontal="center" vertical="center"/>
    </xf>
    <xf numFmtId="165" fontId="0" fillId="0" borderId="8" xfId="0" applyNumberFormat="1" applyBorder="1" applyAlignment="1">
      <alignment horizontal="center" vertical="center"/>
    </xf>
    <xf numFmtId="165" fontId="0" fillId="0" borderId="0" xfId="0" applyNumberFormat="1" applyBorder="1" applyAlignment="1">
      <alignment horizontal="center" vertical="center"/>
    </xf>
    <xf numFmtId="165" fontId="0" fillId="0" borderId="8" xfId="1" applyNumberFormat="1" applyFont="1" applyBorder="1" applyAlignment="1">
      <alignment horizontal="center" vertical="center"/>
    </xf>
    <xf numFmtId="165" fontId="4" fillId="4" borderId="2" xfId="1" applyNumberFormat="1" applyFont="1" applyFill="1" applyBorder="1" applyAlignment="1">
      <alignment horizontal="center" vertical="center"/>
    </xf>
    <xf numFmtId="165" fontId="4" fillId="12" borderId="18" xfId="1" applyNumberFormat="1" applyFont="1" applyFill="1" applyBorder="1" applyAlignment="1">
      <alignment horizontal="center" vertical="center"/>
    </xf>
    <xf numFmtId="165" fontId="4" fillId="12" borderId="21" xfId="1" applyNumberFormat="1" applyFont="1" applyFill="1" applyBorder="1" applyAlignment="1">
      <alignment horizontal="center" vertical="center"/>
    </xf>
    <xf numFmtId="165" fontId="4" fillId="12" borderId="25" xfId="1" applyNumberFormat="1" applyFont="1" applyFill="1" applyBorder="1" applyAlignment="1">
      <alignment horizontal="center" vertical="center"/>
    </xf>
    <xf numFmtId="165" fontId="5" fillId="0" borderId="7" xfId="1" applyNumberFormat="1" applyFont="1" applyFill="1" applyBorder="1" applyAlignment="1">
      <alignment horizontal="center" vertical="center"/>
    </xf>
    <xf numFmtId="165" fontId="5" fillId="0" borderId="0" xfId="1" applyNumberFormat="1" applyFont="1" applyFill="1" applyBorder="1" applyAlignment="1">
      <alignment horizontal="center" vertical="center"/>
    </xf>
    <xf numFmtId="165" fontId="5" fillId="0" borderId="23" xfId="1" applyNumberFormat="1" applyFont="1" applyFill="1" applyBorder="1" applyAlignment="1">
      <alignment horizontal="center" vertical="center"/>
    </xf>
    <xf numFmtId="165" fontId="0" fillId="0" borderId="43" xfId="1" applyNumberFormat="1" applyFont="1" applyBorder="1" applyAlignment="1">
      <alignment horizontal="center" vertical="center"/>
    </xf>
    <xf numFmtId="165" fontId="0" fillId="0" borderId="15" xfId="1" applyNumberFormat="1" applyFont="1" applyBorder="1" applyAlignment="1">
      <alignment horizontal="center" vertical="center"/>
    </xf>
    <xf numFmtId="165" fontId="0" fillId="0" borderId="44" xfId="1" applyNumberFormat="1" applyFont="1" applyBorder="1" applyAlignment="1">
      <alignment horizontal="center" vertical="center"/>
    </xf>
    <xf numFmtId="165" fontId="0" fillId="0" borderId="16" xfId="1" applyNumberFormat="1" applyFont="1" applyBorder="1" applyAlignment="1">
      <alignment horizontal="center" vertical="center"/>
    </xf>
    <xf numFmtId="165" fontId="5" fillId="0" borderId="16" xfId="1" applyNumberFormat="1" applyFont="1" applyFill="1" applyBorder="1" applyAlignment="1">
      <alignment horizontal="center" vertical="center"/>
    </xf>
    <xf numFmtId="165" fontId="5" fillId="0" borderId="11" xfId="1" applyNumberFormat="1" applyFont="1" applyFill="1" applyBorder="1" applyAlignment="1">
      <alignment horizontal="center" vertical="center"/>
    </xf>
    <xf numFmtId="165" fontId="5" fillId="0" borderId="15" xfId="1" applyNumberFormat="1" applyFont="1" applyFill="1" applyBorder="1" applyAlignment="1">
      <alignment horizontal="center" vertical="center"/>
    </xf>
    <xf numFmtId="165" fontId="2" fillId="0" borderId="12" xfId="1" applyNumberFormat="1" applyFont="1" applyBorder="1" applyAlignment="1">
      <alignment horizontal="center" vertical="center"/>
    </xf>
    <xf numFmtId="9" fontId="8" fillId="16" borderId="25" xfId="2" applyFont="1" applyFill="1" applyBorder="1" applyAlignment="1">
      <alignment horizontal="center" vertical="center"/>
    </xf>
    <xf numFmtId="0" fontId="3" fillId="8" borderId="0" xfId="0" applyFont="1" applyFill="1" applyBorder="1" applyAlignment="1">
      <alignment vertical="center" wrapText="1"/>
    </xf>
    <xf numFmtId="0" fontId="1" fillId="0" borderId="1" xfId="0" applyFont="1" applyFill="1" applyBorder="1" applyAlignment="1">
      <alignment horizontal="center" vertical="center" wrapText="1"/>
    </xf>
    <xf numFmtId="0" fontId="9" fillId="0" borderId="40" xfId="0" applyFont="1" applyFill="1" applyBorder="1" applyAlignment="1">
      <alignment horizontal="center" vertical="center" wrapText="1"/>
    </xf>
    <xf numFmtId="0" fontId="1" fillId="14" borderId="40" xfId="0" applyFont="1" applyFill="1" applyBorder="1" applyAlignment="1">
      <alignment horizontal="right" vertical="center" wrapText="1"/>
    </xf>
    <xf numFmtId="0" fontId="1" fillId="17" borderId="28" xfId="0" applyFont="1" applyFill="1" applyBorder="1" applyAlignment="1">
      <alignment horizontal="center" vertical="center" wrapText="1"/>
    </xf>
    <xf numFmtId="0" fontId="11" fillId="0" borderId="0" xfId="0" applyFont="1" applyAlignment="1">
      <alignment vertical="center"/>
    </xf>
    <xf numFmtId="0" fontId="1" fillId="0" borderId="13" xfId="0" applyFont="1" applyBorder="1" applyAlignment="1">
      <alignment horizontal="center" vertical="center"/>
    </xf>
    <xf numFmtId="0" fontId="1" fillId="0" borderId="45" xfId="0" applyFont="1" applyBorder="1" applyAlignment="1">
      <alignment horizontal="center" vertical="center"/>
    </xf>
    <xf numFmtId="0" fontId="1" fillId="0" borderId="3" xfId="0" applyFont="1" applyBorder="1" applyAlignment="1">
      <alignment horizontal="center" vertical="center"/>
    </xf>
    <xf numFmtId="0" fontId="9" fillId="12" borderId="2" xfId="0" applyFont="1" applyFill="1" applyBorder="1" applyAlignment="1">
      <alignment horizontal="center" vertical="center" wrapText="1"/>
    </xf>
    <xf numFmtId="0" fontId="9" fillId="12" borderId="3" xfId="0" applyFont="1" applyFill="1" applyBorder="1" applyAlignment="1">
      <alignment horizontal="center" vertical="center" wrapText="1"/>
    </xf>
    <xf numFmtId="0" fontId="10" fillId="0" borderId="11" xfId="0" applyFont="1" applyBorder="1" applyAlignment="1">
      <alignment horizontal="center" vertical="center"/>
    </xf>
    <xf numFmtId="0" fontId="10" fillId="0" borderId="9" xfId="0" applyFont="1" applyBorder="1" applyAlignment="1"/>
    <xf numFmtId="0" fontId="10" fillId="0" borderId="5" xfId="0" applyFont="1" applyBorder="1" applyAlignment="1"/>
    <xf numFmtId="0" fontId="10" fillId="0" borderId="6" xfId="0" applyFont="1" applyBorder="1" applyAlignment="1"/>
    <xf numFmtId="0" fontId="9" fillId="13" borderId="2" xfId="0" applyFont="1" applyFill="1" applyBorder="1" applyAlignment="1">
      <alignment horizontal="center" vertical="center" wrapText="1"/>
    </xf>
    <xf numFmtId="0" fontId="9" fillId="13" borderId="3" xfId="0" applyFont="1" applyFill="1" applyBorder="1" applyAlignment="1">
      <alignment horizontal="center" vertical="center" wrapText="1"/>
    </xf>
    <xf numFmtId="0" fontId="0" fillId="0" borderId="0" xfId="0" applyAlignment="1">
      <alignment horizontal="left" vertical="center" wrapText="1"/>
    </xf>
  </cellXfs>
  <cellStyles count="3">
    <cellStyle name="Comma" xfId="1" builtinId="3"/>
    <cellStyle name="Normal" xfId="0" builtinId="0"/>
    <cellStyle name="Percent" xfId="2" builtinId="5"/>
  </cellStyles>
  <dxfs count="1">
    <dxf>
      <font>
        <color rgb="FF9C0006"/>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J112"/>
  <sheetViews>
    <sheetView workbookViewId="0">
      <selection activeCell="D20" sqref="D20"/>
    </sheetView>
  </sheetViews>
  <sheetFormatPr defaultRowHeight="15" x14ac:dyDescent="0.25"/>
  <cols>
    <col min="3" max="3" width="4.28515625" customWidth="1"/>
    <col min="4" max="4" width="42.5703125" customWidth="1"/>
    <col min="5" max="8" width="18.85546875" customWidth="1"/>
    <col min="10" max="10" width="35.42578125" customWidth="1"/>
  </cols>
  <sheetData>
    <row r="4" spans="3:10" ht="26.25" x14ac:dyDescent="0.35">
      <c r="C4" s="33" t="s">
        <v>45</v>
      </c>
      <c r="J4" s="27" t="s">
        <v>26</v>
      </c>
    </row>
    <row r="5" spans="3:10" x14ac:dyDescent="0.25">
      <c r="J5" s="1" t="s">
        <v>27</v>
      </c>
    </row>
    <row r="6" spans="3:10" ht="16.5" x14ac:dyDescent="0.3">
      <c r="C6" s="24" t="s">
        <v>0</v>
      </c>
      <c r="D6" s="25"/>
      <c r="E6" s="26" t="s">
        <v>17</v>
      </c>
      <c r="F6" s="26" t="s">
        <v>18</v>
      </c>
      <c r="G6" s="26" t="s">
        <v>11</v>
      </c>
      <c r="H6" s="26" t="s">
        <v>12</v>
      </c>
      <c r="I6" s="1"/>
    </row>
    <row r="8" spans="3:10" x14ac:dyDescent="0.25">
      <c r="C8" s="3" t="s">
        <v>1</v>
      </c>
      <c r="D8" s="3" t="s">
        <v>22</v>
      </c>
      <c r="E8" s="34">
        <f>SUM(E9:E23)</f>
        <v>4500</v>
      </c>
      <c r="F8" s="34">
        <f t="shared" ref="F8:H8" si="0">SUM(F9:F23)</f>
        <v>3900</v>
      </c>
      <c r="G8" s="34">
        <f t="shared" si="0"/>
        <v>8400</v>
      </c>
      <c r="H8" s="35">
        <f t="shared" si="0"/>
        <v>0</v>
      </c>
    </row>
    <row r="9" spans="3:10" ht="25.5" customHeight="1" x14ac:dyDescent="0.25">
      <c r="C9" s="18" t="s">
        <v>25</v>
      </c>
      <c r="D9" s="9" t="s">
        <v>3</v>
      </c>
      <c r="E9" s="36">
        <v>100</v>
      </c>
      <c r="F9" s="37">
        <v>0</v>
      </c>
      <c r="G9" s="36">
        <f>E9</f>
        <v>100</v>
      </c>
      <c r="H9" s="37">
        <v>0</v>
      </c>
      <c r="J9" s="20" t="s">
        <v>37</v>
      </c>
    </row>
    <row r="10" spans="3:10" ht="25.5" customHeight="1" x14ac:dyDescent="0.25">
      <c r="C10" s="18" t="s">
        <v>25</v>
      </c>
      <c r="D10" s="9" t="s">
        <v>4</v>
      </c>
      <c r="E10" s="36">
        <v>200</v>
      </c>
      <c r="F10" s="37">
        <v>0</v>
      </c>
      <c r="G10" s="36">
        <f t="shared" ref="G10:G17" si="1">E10</f>
        <v>200</v>
      </c>
      <c r="H10" s="37">
        <v>0</v>
      </c>
      <c r="J10" s="20" t="s">
        <v>38</v>
      </c>
    </row>
    <row r="11" spans="3:10" ht="25.5" customHeight="1" x14ac:dyDescent="0.25">
      <c r="C11" s="18" t="s">
        <v>25</v>
      </c>
      <c r="D11" s="9" t="s">
        <v>5</v>
      </c>
      <c r="E11" s="36">
        <v>300</v>
      </c>
      <c r="F11" s="37">
        <v>0</v>
      </c>
      <c r="G11" s="36">
        <f t="shared" si="1"/>
        <v>300</v>
      </c>
      <c r="H11" s="37">
        <v>0</v>
      </c>
    </row>
    <row r="12" spans="3:10" ht="25.5" customHeight="1" x14ac:dyDescent="0.25">
      <c r="C12" s="18" t="s">
        <v>25</v>
      </c>
      <c r="D12" s="9" t="s">
        <v>6</v>
      </c>
      <c r="E12" s="36">
        <v>400</v>
      </c>
      <c r="F12" s="37">
        <v>0</v>
      </c>
      <c r="G12" s="36">
        <f t="shared" si="1"/>
        <v>400</v>
      </c>
      <c r="H12" s="37">
        <v>0</v>
      </c>
    </row>
    <row r="13" spans="3:10" ht="25.5" customHeight="1" x14ac:dyDescent="0.25">
      <c r="C13" s="18" t="s">
        <v>25</v>
      </c>
      <c r="D13" s="9" t="s">
        <v>7</v>
      </c>
      <c r="E13" s="36">
        <v>500</v>
      </c>
      <c r="F13" s="37">
        <v>0</v>
      </c>
      <c r="G13" s="36">
        <f t="shared" si="1"/>
        <v>500</v>
      </c>
      <c r="H13" s="37">
        <v>0</v>
      </c>
    </row>
    <row r="14" spans="3:10" ht="25.5" customHeight="1" x14ac:dyDescent="0.25">
      <c r="C14" s="18" t="s">
        <v>25</v>
      </c>
      <c r="D14" s="9" t="s">
        <v>8</v>
      </c>
      <c r="E14" s="36">
        <v>600</v>
      </c>
      <c r="F14" s="37">
        <v>0</v>
      </c>
      <c r="G14" s="36">
        <f t="shared" si="1"/>
        <v>600</v>
      </c>
      <c r="H14" s="37">
        <v>0</v>
      </c>
    </row>
    <row r="15" spans="3:10" ht="25.5" customHeight="1" x14ac:dyDescent="0.25">
      <c r="C15" s="18" t="s">
        <v>25</v>
      </c>
      <c r="D15" s="9" t="s">
        <v>9</v>
      </c>
      <c r="E15" s="36">
        <v>700</v>
      </c>
      <c r="F15" s="37">
        <v>0</v>
      </c>
      <c r="G15" s="36">
        <f t="shared" si="1"/>
        <v>700</v>
      </c>
      <c r="H15" s="37">
        <v>0</v>
      </c>
    </row>
    <row r="16" spans="3:10" ht="25.5" customHeight="1" x14ac:dyDescent="0.25">
      <c r="C16" s="18" t="s">
        <v>25</v>
      </c>
      <c r="D16" s="9" t="s">
        <v>10</v>
      </c>
      <c r="E16" s="36">
        <v>800</v>
      </c>
      <c r="F16" s="37">
        <v>0</v>
      </c>
      <c r="G16" s="36">
        <f t="shared" si="1"/>
        <v>800</v>
      </c>
      <c r="H16" s="37">
        <v>0</v>
      </c>
    </row>
    <row r="17" spans="3:8" ht="25.5" customHeight="1" x14ac:dyDescent="0.25">
      <c r="C17" s="18" t="s">
        <v>25</v>
      </c>
      <c r="D17" s="9" t="s">
        <v>19</v>
      </c>
      <c r="E17" s="36">
        <v>900</v>
      </c>
      <c r="F17" s="37">
        <v>0</v>
      </c>
      <c r="G17" s="36">
        <f t="shared" si="1"/>
        <v>900</v>
      </c>
      <c r="H17" s="37">
        <v>0</v>
      </c>
    </row>
    <row r="18" spans="3:8" ht="25.5" customHeight="1" x14ac:dyDescent="0.25">
      <c r="C18" s="18" t="s">
        <v>25</v>
      </c>
      <c r="D18" s="9" t="s">
        <v>13</v>
      </c>
      <c r="E18" s="37">
        <v>0</v>
      </c>
      <c r="F18" s="36">
        <v>400</v>
      </c>
      <c r="G18" s="36">
        <f>F18</f>
        <v>400</v>
      </c>
      <c r="H18" s="37">
        <v>0</v>
      </c>
    </row>
    <row r="19" spans="3:8" ht="25.5" customHeight="1" x14ac:dyDescent="0.25">
      <c r="C19" s="18" t="s">
        <v>25</v>
      </c>
      <c r="D19" s="9" t="s">
        <v>14</v>
      </c>
      <c r="E19" s="37">
        <v>0</v>
      </c>
      <c r="F19" s="36">
        <v>500</v>
      </c>
      <c r="G19" s="36">
        <f t="shared" ref="G19:G23" si="2">F19</f>
        <v>500</v>
      </c>
      <c r="H19" s="37">
        <v>0</v>
      </c>
    </row>
    <row r="20" spans="3:8" ht="25.5" customHeight="1" x14ac:dyDescent="0.25">
      <c r="C20" s="18" t="s">
        <v>25</v>
      </c>
      <c r="D20" s="9" t="s">
        <v>15</v>
      </c>
      <c r="E20" s="37">
        <v>0</v>
      </c>
      <c r="F20" s="36">
        <v>600</v>
      </c>
      <c r="G20" s="36">
        <f t="shared" si="2"/>
        <v>600</v>
      </c>
      <c r="H20" s="37">
        <v>0</v>
      </c>
    </row>
    <row r="21" spans="3:8" ht="25.5" customHeight="1" x14ac:dyDescent="0.25">
      <c r="C21" s="18" t="s">
        <v>25</v>
      </c>
      <c r="D21" s="9" t="s">
        <v>16</v>
      </c>
      <c r="E21" s="37">
        <v>0</v>
      </c>
      <c r="F21" s="36">
        <v>700</v>
      </c>
      <c r="G21" s="36">
        <f t="shared" si="2"/>
        <v>700</v>
      </c>
      <c r="H21" s="37">
        <v>0</v>
      </c>
    </row>
    <row r="22" spans="3:8" ht="25.5" customHeight="1" x14ac:dyDescent="0.25">
      <c r="C22" s="18" t="s">
        <v>25</v>
      </c>
      <c r="D22" s="9" t="s">
        <v>20</v>
      </c>
      <c r="E22" s="37">
        <v>0</v>
      </c>
      <c r="F22" s="36">
        <v>800</v>
      </c>
      <c r="G22" s="36">
        <f t="shared" si="2"/>
        <v>800</v>
      </c>
      <c r="H22" s="37">
        <v>0</v>
      </c>
    </row>
    <row r="23" spans="3:8" ht="25.5" customHeight="1" x14ac:dyDescent="0.25">
      <c r="C23" s="18" t="s">
        <v>25</v>
      </c>
      <c r="D23" s="9" t="s">
        <v>21</v>
      </c>
      <c r="E23" s="37">
        <v>0</v>
      </c>
      <c r="F23" s="36">
        <v>900</v>
      </c>
      <c r="G23" s="36">
        <f t="shared" si="2"/>
        <v>900</v>
      </c>
      <c r="H23" s="37">
        <v>0</v>
      </c>
    </row>
    <row r="24" spans="3:8" x14ac:dyDescent="0.25">
      <c r="D24" s="2"/>
      <c r="E24" s="38"/>
      <c r="F24" s="36"/>
      <c r="G24" s="36"/>
      <c r="H24" s="36"/>
    </row>
    <row r="25" spans="3:8" x14ac:dyDescent="0.25">
      <c r="C25" s="5" t="s">
        <v>2</v>
      </c>
      <c r="D25" s="5" t="s">
        <v>24</v>
      </c>
      <c r="E25" s="34">
        <f>SUM(E26:E40)</f>
        <v>5400</v>
      </c>
      <c r="F25" s="34">
        <f t="shared" ref="F25:H25" si="3">SUM(F26:F40)</f>
        <v>6900</v>
      </c>
      <c r="G25" s="34">
        <f t="shared" si="3"/>
        <v>12300</v>
      </c>
      <c r="H25" s="35">
        <f t="shared" si="3"/>
        <v>0</v>
      </c>
    </row>
    <row r="26" spans="3:8" ht="25.5" customHeight="1" x14ac:dyDescent="0.25">
      <c r="C26" s="19" t="s">
        <v>25</v>
      </c>
      <c r="D26" s="10" t="s">
        <v>3</v>
      </c>
      <c r="E26" s="36">
        <v>200</v>
      </c>
      <c r="F26" s="37"/>
      <c r="G26" s="36">
        <f>E26</f>
        <v>200</v>
      </c>
      <c r="H26" s="37"/>
    </row>
    <row r="27" spans="3:8" ht="25.5" customHeight="1" x14ac:dyDescent="0.25">
      <c r="C27" s="19" t="s">
        <v>25</v>
      </c>
      <c r="D27" s="10" t="s">
        <v>4</v>
      </c>
      <c r="E27" s="36">
        <v>300</v>
      </c>
      <c r="F27" s="37"/>
      <c r="G27" s="36">
        <f t="shared" ref="G27:G34" si="4">E27</f>
        <v>300</v>
      </c>
      <c r="H27" s="37"/>
    </row>
    <row r="28" spans="3:8" ht="25.5" customHeight="1" x14ac:dyDescent="0.25">
      <c r="C28" s="19" t="s">
        <v>25</v>
      </c>
      <c r="D28" s="10" t="s">
        <v>5</v>
      </c>
      <c r="E28" s="36">
        <v>400</v>
      </c>
      <c r="F28" s="37"/>
      <c r="G28" s="36">
        <f t="shared" si="4"/>
        <v>400</v>
      </c>
      <c r="H28" s="37"/>
    </row>
    <row r="29" spans="3:8" ht="25.5" customHeight="1" x14ac:dyDescent="0.25">
      <c r="C29" s="19" t="s">
        <v>25</v>
      </c>
      <c r="D29" s="10" t="s">
        <v>6</v>
      </c>
      <c r="E29" s="36">
        <v>500</v>
      </c>
      <c r="F29" s="37"/>
      <c r="G29" s="36">
        <f t="shared" si="4"/>
        <v>500</v>
      </c>
      <c r="H29" s="37"/>
    </row>
    <row r="30" spans="3:8" ht="25.5" customHeight="1" x14ac:dyDescent="0.25">
      <c r="C30" s="19" t="s">
        <v>25</v>
      </c>
      <c r="D30" s="10" t="s">
        <v>7</v>
      </c>
      <c r="E30" s="36">
        <v>600</v>
      </c>
      <c r="F30" s="37"/>
      <c r="G30" s="36">
        <f t="shared" si="4"/>
        <v>600</v>
      </c>
      <c r="H30" s="37"/>
    </row>
    <row r="31" spans="3:8" ht="25.5" customHeight="1" x14ac:dyDescent="0.25">
      <c r="C31" s="19" t="s">
        <v>25</v>
      </c>
      <c r="D31" s="10" t="s">
        <v>8</v>
      </c>
      <c r="E31" s="36">
        <v>700</v>
      </c>
      <c r="F31" s="37"/>
      <c r="G31" s="36">
        <f t="shared" si="4"/>
        <v>700</v>
      </c>
      <c r="H31" s="37"/>
    </row>
    <row r="32" spans="3:8" ht="25.5" customHeight="1" x14ac:dyDescent="0.25">
      <c r="C32" s="19" t="s">
        <v>25</v>
      </c>
      <c r="D32" s="10" t="s">
        <v>9</v>
      </c>
      <c r="E32" s="36">
        <v>800</v>
      </c>
      <c r="F32" s="37"/>
      <c r="G32" s="36">
        <f t="shared" si="4"/>
        <v>800</v>
      </c>
      <c r="H32" s="37"/>
    </row>
    <row r="33" spans="3:10" ht="25.5" customHeight="1" x14ac:dyDescent="0.25">
      <c r="C33" s="19" t="s">
        <v>25</v>
      </c>
      <c r="D33" s="10" t="s">
        <v>10</v>
      </c>
      <c r="E33" s="36">
        <v>900</v>
      </c>
      <c r="F33" s="37"/>
      <c r="G33" s="36">
        <f t="shared" si="4"/>
        <v>900</v>
      </c>
      <c r="H33" s="37"/>
    </row>
    <row r="34" spans="3:10" ht="25.5" customHeight="1" x14ac:dyDescent="0.25">
      <c r="C34" s="19" t="s">
        <v>25</v>
      </c>
      <c r="D34" s="10" t="s">
        <v>19</v>
      </c>
      <c r="E34" s="36">
        <v>1000</v>
      </c>
      <c r="F34" s="37"/>
      <c r="G34" s="36">
        <f t="shared" si="4"/>
        <v>1000</v>
      </c>
      <c r="H34" s="37"/>
    </row>
    <row r="35" spans="3:10" ht="25.5" customHeight="1" x14ac:dyDescent="0.25">
      <c r="C35" s="19" t="s">
        <v>25</v>
      </c>
      <c r="D35" s="10" t="s">
        <v>13</v>
      </c>
      <c r="E35" s="37">
        <v>0</v>
      </c>
      <c r="F35" s="36">
        <v>900</v>
      </c>
      <c r="G35" s="36">
        <f>F35</f>
        <v>900</v>
      </c>
      <c r="H35" s="37"/>
    </row>
    <row r="36" spans="3:10" ht="25.5" customHeight="1" x14ac:dyDescent="0.25">
      <c r="C36" s="19" t="s">
        <v>25</v>
      </c>
      <c r="D36" s="10" t="s">
        <v>14</v>
      </c>
      <c r="E36" s="37">
        <v>0</v>
      </c>
      <c r="F36" s="36">
        <v>1000</v>
      </c>
      <c r="G36" s="36">
        <f t="shared" ref="G36:G40" si="5">F36</f>
        <v>1000</v>
      </c>
      <c r="H36" s="37"/>
    </row>
    <row r="37" spans="3:10" ht="25.5" customHeight="1" x14ac:dyDescent="0.25">
      <c r="C37" s="19" t="s">
        <v>25</v>
      </c>
      <c r="D37" s="10" t="s">
        <v>15</v>
      </c>
      <c r="E37" s="37">
        <v>0</v>
      </c>
      <c r="F37" s="36">
        <v>1100</v>
      </c>
      <c r="G37" s="36">
        <f t="shared" si="5"/>
        <v>1100</v>
      </c>
      <c r="H37" s="37"/>
    </row>
    <row r="38" spans="3:10" ht="25.5" customHeight="1" x14ac:dyDescent="0.25">
      <c r="C38" s="19" t="s">
        <v>25</v>
      </c>
      <c r="D38" s="10" t="s">
        <v>16</v>
      </c>
      <c r="E38" s="37">
        <v>0</v>
      </c>
      <c r="F38" s="36">
        <v>1200</v>
      </c>
      <c r="G38" s="36">
        <f t="shared" si="5"/>
        <v>1200</v>
      </c>
      <c r="H38" s="37"/>
    </row>
    <row r="39" spans="3:10" ht="25.5" customHeight="1" x14ac:dyDescent="0.25">
      <c r="C39" s="19" t="s">
        <v>25</v>
      </c>
      <c r="D39" s="10" t="s">
        <v>20</v>
      </c>
      <c r="E39" s="37">
        <v>0</v>
      </c>
      <c r="F39" s="36">
        <v>1300</v>
      </c>
      <c r="G39" s="36">
        <f t="shared" si="5"/>
        <v>1300</v>
      </c>
      <c r="H39" s="37"/>
    </row>
    <row r="40" spans="3:10" ht="25.5" customHeight="1" x14ac:dyDescent="0.25">
      <c r="C40" s="19" t="s">
        <v>25</v>
      </c>
      <c r="D40" s="10" t="s">
        <v>21</v>
      </c>
      <c r="E40" s="37">
        <v>0</v>
      </c>
      <c r="F40" s="36">
        <v>1400</v>
      </c>
      <c r="G40" s="36">
        <f t="shared" si="5"/>
        <v>1400</v>
      </c>
      <c r="H40" s="37"/>
    </row>
    <row r="41" spans="3:10" x14ac:dyDescent="0.25">
      <c r="E41" s="36"/>
      <c r="F41" s="36"/>
      <c r="G41" s="36"/>
      <c r="H41" s="36"/>
    </row>
    <row r="42" spans="3:10" ht="16.5" x14ac:dyDescent="0.3">
      <c r="C42" s="21" t="s">
        <v>28</v>
      </c>
      <c r="D42" s="22"/>
      <c r="E42" s="39" t="s">
        <v>17</v>
      </c>
      <c r="F42" s="39" t="s">
        <v>18</v>
      </c>
      <c r="G42" s="39" t="s">
        <v>11</v>
      </c>
      <c r="H42" s="39" t="s">
        <v>12</v>
      </c>
    </row>
    <row r="43" spans="3:10" x14ac:dyDescent="0.25">
      <c r="E43" s="36"/>
      <c r="F43" s="36"/>
      <c r="G43" s="36"/>
      <c r="H43" s="36"/>
    </row>
    <row r="44" spans="3:10" x14ac:dyDescent="0.25">
      <c r="C44" s="11" t="s">
        <v>29</v>
      </c>
      <c r="D44" s="11" t="s">
        <v>22</v>
      </c>
      <c r="E44" s="40">
        <f>SUM(E45:E59)</f>
        <v>21600</v>
      </c>
      <c r="F44" s="40">
        <f t="shared" ref="F44:H44" si="6">SUM(F45:F59)</f>
        <v>45000</v>
      </c>
      <c r="G44" s="40">
        <f t="shared" si="6"/>
        <v>26300</v>
      </c>
      <c r="H44" s="40">
        <f t="shared" si="6"/>
        <v>40300</v>
      </c>
    </row>
    <row r="45" spans="3:10" ht="25.5" customHeight="1" x14ac:dyDescent="0.25">
      <c r="C45" s="27" t="s">
        <v>25</v>
      </c>
      <c r="D45" s="12" t="s">
        <v>3</v>
      </c>
      <c r="E45" s="36">
        <v>2000</v>
      </c>
      <c r="F45" s="37"/>
      <c r="G45" s="36">
        <v>200</v>
      </c>
      <c r="H45" s="36">
        <v>1800</v>
      </c>
      <c r="J45" s="20" t="s">
        <v>31</v>
      </c>
    </row>
    <row r="46" spans="3:10" ht="25.5" customHeight="1" x14ac:dyDescent="0.25">
      <c r="C46" s="27" t="s">
        <v>25</v>
      </c>
      <c r="D46" s="12" t="s">
        <v>4</v>
      </c>
      <c r="E46" s="36">
        <v>2100</v>
      </c>
      <c r="F46" s="37"/>
      <c r="G46" s="36">
        <v>2000</v>
      </c>
      <c r="H46" s="36">
        <v>100</v>
      </c>
      <c r="J46" s="20" t="s">
        <v>32</v>
      </c>
    </row>
    <row r="47" spans="3:10" ht="25.5" customHeight="1" x14ac:dyDescent="0.25">
      <c r="C47" s="27" t="s">
        <v>25</v>
      </c>
      <c r="D47" s="12" t="s">
        <v>5</v>
      </c>
      <c r="E47" s="36">
        <v>2200</v>
      </c>
      <c r="F47" s="37"/>
      <c r="G47" s="36">
        <v>100</v>
      </c>
      <c r="H47" s="36">
        <v>2100</v>
      </c>
      <c r="J47" s="20" t="s">
        <v>39</v>
      </c>
    </row>
    <row r="48" spans="3:10" ht="25.5" customHeight="1" x14ac:dyDescent="0.25">
      <c r="C48" s="27" t="s">
        <v>25</v>
      </c>
      <c r="D48" s="12" t="s">
        <v>6</v>
      </c>
      <c r="E48" s="36">
        <v>2300</v>
      </c>
      <c r="F48" s="37"/>
      <c r="G48" s="36">
        <v>500</v>
      </c>
      <c r="H48" s="36">
        <v>1800</v>
      </c>
    </row>
    <row r="49" spans="3:10" ht="25.5" customHeight="1" x14ac:dyDescent="0.25">
      <c r="C49" s="27" t="s">
        <v>25</v>
      </c>
      <c r="D49" s="12" t="s">
        <v>7</v>
      </c>
      <c r="E49" s="36">
        <v>2400</v>
      </c>
      <c r="F49" s="37"/>
      <c r="G49" s="36">
        <v>400</v>
      </c>
      <c r="H49" s="36">
        <v>2000</v>
      </c>
    </row>
    <row r="50" spans="3:10" ht="25.5" customHeight="1" x14ac:dyDescent="0.25">
      <c r="C50" s="27" t="s">
        <v>25</v>
      </c>
      <c r="D50" s="12" t="s">
        <v>8</v>
      </c>
      <c r="E50" s="36">
        <v>2500</v>
      </c>
      <c r="F50" s="37"/>
      <c r="G50" s="36">
        <v>600</v>
      </c>
      <c r="H50" s="36">
        <v>1900</v>
      </c>
    </row>
    <row r="51" spans="3:10" ht="25.5" customHeight="1" x14ac:dyDescent="0.25">
      <c r="C51" s="27" t="s">
        <v>25</v>
      </c>
      <c r="D51" s="12" t="s">
        <v>9</v>
      </c>
      <c r="E51" s="36">
        <v>2600</v>
      </c>
      <c r="F51" s="37"/>
      <c r="G51" s="36">
        <v>0</v>
      </c>
      <c r="H51" s="36">
        <v>2600</v>
      </c>
    </row>
    <row r="52" spans="3:10" ht="25.5" customHeight="1" x14ac:dyDescent="0.25">
      <c r="C52" s="27" t="s">
        <v>25</v>
      </c>
      <c r="D52" s="12" t="s">
        <v>10</v>
      </c>
      <c r="E52" s="36">
        <v>2700</v>
      </c>
      <c r="F52" s="37"/>
      <c r="G52" s="36">
        <v>0</v>
      </c>
      <c r="H52" s="36">
        <v>2700</v>
      </c>
    </row>
    <row r="53" spans="3:10" ht="25.5" customHeight="1" x14ac:dyDescent="0.25">
      <c r="C53" s="27" t="s">
        <v>25</v>
      </c>
      <c r="D53" s="12" t="s">
        <v>19</v>
      </c>
      <c r="E53" s="36">
        <v>2800</v>
      </c>
      <c r="F53" s="37"/>
      <c r="G53" s="36">
        <v>0</v>
      </c>
      <c r="H53" s="36">
        <v>2800</v>
      </c>
    </row>
    <row r="54" spans="3:10" ht="25.5" customHeight="1" x14ac:dyDescent="0.25">
      <c r="C54" s="27" t="s">
        <v>25</v>
      </c>
      <c r="D54" s="12" t="s">
        <v>13</v>
      </c>
      <c r="E54" s="37"/>
      <c r="F54" s="36">
        <v>5000</v>
      </c>
      <c r="G54" s="36">
        <v>2500</v>
      </c>
      <c r="H54" s="36">
        <v>2500</v>
      </c>
    </row>
    <row r="55" spans="3:10" ht="25.5" customHeight="1" x14ac:dyDescent="0.25">
      <c r="C55" s="27" t="s">
        <v>25</v>
      </c>
      <c r="D55" s="12" t="s">
        <v>14</v>
      </c>
      <c r="E55" s="37"/>
      <c r="F55" s="36">
        <v>6000</v>
      </c>
      <c r="G55" s="36">
        <v>3000</v>
      </c>
      <c r="H55" s="36">
        <v>3000</v>
      </c>
    </row>
    <row r="56" spans="3:10" ht="25.5" customHeight="1" x14ac:dyDescent="0.25">
      <c r="C56" s="27" t="s">
        <v>25</v>
      </c>
      <c r="D56" s="12" t="s">
        <v>15</v>
      </c>
      <c r="E56" s="37"/>
      <c r="F56" s="36">
        <v>7000</v>
      </c>
      <c r="G56" s="36">
        <v>2000</v>
      </c>
      <c r="H56" s="36">
        <v>5000</v>
      </c>
    </row>
    <row r="57" spans="3:10" ht="25.5" customHeight="1" x14ac:dyDescent="0.25">
      <c r="C57" s="27" t="s">
        <v>25</v>
      </c>
      <c r="D57" s="12" t="s">
        <v>16</v>
      </c>
      <c r="E57" s="37"/>
      <c r="F57" s="36">
        <v>8000</v>
      </c>
      <c r="G57" s="36">
        <v>5000</v>
      </c>
      <c r="H57" s="36">
        <v>3000</v>
      </c>
    </row>
    <row r="58" spans="3:10" ht="25.5" customHeight="1" x14ac:dyDescent="0.25">
      <c r="C58" s="27" t="s">
        <v>25</v>
      </c>
      <c r="D58" s="12" t="s">
        <v>20</v>
      </c>
      <c r="E58" s="37"/>
      <c r="F58" s="36">
        <v>9000</v>
      </c>
      <c r="G58" s="36">
        <v>0</v>
      </c>
      <c r="H58" s="36">
        <v>9000</v>
      </c>
    </row>
    <row r="59" spans="3:10" ht="25.5" customHeight="1" x14ac:dyDescent="0.25">
      <c r="C59" s="27" t="s">
        <v>25</v>
      </c>
      <c r="D59" s="12" t="s">
        <v>21</v>
      </c>
      <c r="E59" s="37"/>
      <c r="F59" s="36">
        <v>10000</v>
      </c>
      <c r="G59" s="36">
        <v>10000</v>
      </c>
      <c r="H59" s="36">
        <v>0</v>
      </c>
    </row>
    <row r="60" spans="3:10" x14ac:dyDescent="0.25">
      <c r="D60" s="2"/>
      <c r="E60" s="36"/>
      <c r="F60" s="36"/>
      <c r="G60" s="36"/>
      <c r="H60" s="36"/>
    </row>
    <row r="61" spans="3:10" x14ac:dyDescent="0.25">
      <c r="C61" s="6" t="s">
        <v>30</v>
      </c>
      <c r="D61" s="6" t="s">
        <v>24</v>
      </c>
      <c r="E61" s="40">
        <f>SUM(E62:E76)</f>
        <v>450000</v>
      </c>
      <c r="F61" s="40">
        <f t="shared" ref="F61:G61" si="7">SUM(F62:F76)</f>
        <v>240000</v>
      </c>
      <c r="G61" s="40">
        <f t="shared" si="7"/>
        <v>310000</v>
      </c>
      <c r="H61" s="40">
        <f>SUM(H62:H76)</f>
        <v>380000</v>
      </c>
    </row>
    <row r="62" spans="3:10" ht="25.5" customHeight="1" x14ac:dyDescent="0.25">
      <c r="C62" s="28" t="s">
        <v>25</v>
      </c>
      <c r="D62" s="8" t="s">
        <v>3</v>
      </c>
      <c r="E62" s="36">
        <v>10000</v>
      </c>
      <c r="F62" s="37"/>
      <c r="G62" s="36">
        <v>5000</v>
      </c>
      <c r="H62" s="36">
        <v>5000</v>
      </c>
    </row>
    <row r="63" spans="3:10" ht="25.5" customHeight="1" x14ac:dyDescent="0.25">
      <c r="C63" s="28" t="s">
        <v>25</v>
      </c>
      <c r="D63" s="8" t="s">
        <v>4</v>
      </c>
      <c r="E63" s="36">
        <v>20000</v>
      </c>
      <c r="F63" s="37"/>
      <c r="G63" s="36">
        <v>10000</v>
      </c>
      <c r="H63" s="36">
        <v>10000</v>
      </c>
      <c r="J63" s="20" t="s">
        <v>32</v>
      </c>
    </row>
    <row r="64" spans="3:10" ht="25.5" customHeight="1" x14ac:dyDescent="0.25">
      <c r="C64" s="28" t="s">
        <v>25</v>
      </c>
      <c r="D64" s="8" t="s">
        <v>5</v>
      </c>
      <c r="E64" s="36">
        <v>30000</v>
      </c>
      <c r="F64" s="37"/>
      <c r="G64" s="36">
        <v>15000</v>
      </c>
      <c r="H64" s="36">
        <v>15000</v>
      </c>
      <c r="J64" s="20" t="s">
        <v>40</v>
      </c>
    </row>
    <row r="65" spans="3:8" ht="25.5" customHeight="1" x14ac:dyDescent="0.25">
      <c r="C65" s="28" t="s">
        <v>25</v>
      </c>
      <c r="D65" s="8" t="s">
        <v>6</v>
      </c>
      <c r="E65" s="36">
        <v>40000</v>
      </c>
      <c r="F65" s="37"/>
      <c r="G65" s="36">
        <v>10000</v>
      </c>
      <c r="H65" s="36">
        <v>30000</v>
      </c>
    </row>
    <row r="66" spans="3:8" ht="25.5" customHeight="1" x14ac:dyDescent="0.25">
      <c r="C66" s="28" t="s">
        <v>25</v>
      </c>
      <c r="D66" s="8" t="s">
        <v>7</v>
      </c>
      <c r="E66" s="36">
        <v>50000</v>
      </c>
      <c r="F66" s="37"/>
      <c r="G66" s="36">
        <v>0</v>
      </c>
      <c r="H66" s="36">
        <v>50000</v>
      </c>
    </row>
    <row r="67" spans="3:8" ht="25.5" customHeight="1" x14ac:dyDescent="0.25">
      <c r="C67" s="28" t="s">
        <v>25</v>
      </c>
      <c r="D67" s="8" t="s">
        <v>8</v>
      </c>
      <c r="E67" s="36">
        <v>60000</v>
      </c>
      <c r="F67" s="37"/>
      <c r="G67" s="36">
        <v>0</v>
      </c>
      <c r="H67" s="36">
        <v>60000</v>
      </c>
    </row>
    <row r="68" spans="3:8" ht="25.5" customHeight="1" x14ac:dyDescent="0.25">
      <c r="C68" s="28" t="s">
        <v>25</v>
      </c>
      <c r="D68" s="8" t="s">
        <v>9</v>
      </c>
      <c r="E68" s="36">
        <v>70000</v>
      </c>
      <c r="F68" s="37"/>
      <c r="G68" s="36">
        <v>70000</v>
      </c>
      <c r="H68" s="36">
        <v>0</v>
      </c>
    </row>
    <row r="69" spans="3:8" ht="25.5" customHeight="1" x14ac:dyDescent="0.25">
      <c r="C69" s="28" t="s">
        <v>25</v>
      </c>
      <c r="D69" s="8" t="s">
        <v>10</v>
      </c>
      <c r="E69" s="36">
        <v>80000</v>
      </c>
      <c r="F69" s="37"/>
      <c r="G69" s="36">
        <v>80000</v>
      </c>
      <c r="H69" s="36">
        <v>0</v>
      </c>
    </row>
    <row r="70" spans="3:8" ht="25.5" customHeight="1" x14ac:dyDescent="0.25">
      <c r="C70" s="28" t="s">
        <v>25</v>
      </c>
      <c r="D70" s="8" t="s">
        <v>19</v>
      </c>
      <c r="E70" s="36">
        <v>90000</v>
      </c>
      <c r="F70" s="37"/>
      <c r="G70" s="36">
        <v>90000</v>
      </c>
      <c r="H70" s="36">
        <v>0</v>
      </c>
    </row>
    <row r="71" spans="3:8" ht="25.5" customHeight="1" x14ac:dyDescent="0.25">
      <c r="C71" s="28" t="s">
        <v>25</v>
      </c>
      <c r="D71" s="8" t="s">
        <v>13</v>
      </c>
      <c r="E71" s="37"/>
      <c r="F71" s="36">
        <v>15000</v>
      </c>
      <c r="G71" s="36">
        <v>10000</v>
      </c>
      <c r="H71" s="36">
        <v>5000</v>
      </c>
    </row>
    <row r="72" spans="3:8" ht="25.5" customHeight="1" x14ac:dyDescent="0.25">
      <c r="C72" s="28" t="s">
        <v>25</v>
      </c>
      <c r="D72" s="8" t="s">
        <v>14</v>
      </c>
      <c r="E72" s="37"/>
      <c r="F72" s="36">
        <v>25000</v>
      </c>
      <c r="G72" s="36">
        <v>20000</v>
      </c>
      <c r="H72" s="36">
        <v>5000</v>
      </c>
    </row>
    <row r="73" spans="3:8" ht="25.5" customHeight="1" x14ac:dyDescent="0.25">
      <c r="C73" s="28" t="s">
        <v>25</v>
      </c>
      <c r="D73" s="8" t="s">
        <v>15</v>
      </c>
      <c r="E73" s="37"/>
      <c r="F73" s="36">
        <v>35000</v>
      </c>
      <c r="G73" s="36">
        <v>0</v>
      </c>
      <c r="H73" s="36">
        <v>35000</v>
      </c>
    </row>
    <row r="74" spans="3:8" ht="25.5" customHeight="1" x14ac:dyDescent="0.25">
      <c r="C74" s="28" t="s">
        <v>25</v>
      </c>
      <c r="D74" s="8" t="s">
        <v>16</v>
      </c>
      <c r="E74" s="37"/>
      <c r="F74" s="36">
        <v>45000</v>
      </c>
      <c r="G74" s="36">
        <v>0</v>
      </c>
      <c r="H74" s="36">
        <v>45000</v>
      </c>
    </row>
    <row r="75" spans="3:8" ht="25.5" customHeight="1" x14ac:dyDescent="0.25">
      <c r="C75" s="28" t="s">
        <v>25</v>
      </c>
      <c r="D75" s="8" t="s">
        <v>20</v>
      </c>
      <c r="E75" s="37"/>
      <c r="F75" s="36">
        <v>55000</v>
      </c>
      <c r="G75" s="36">
        <v>0</v>
      </c>
      <c r="H75" s="36">
        <v>55000</v>
      </c>
    </row>
    <row r="76" spans="3:8" ht="25.5" customHeight="1" x14ac:dyDescent="0.25">
      <c r="C76" s="28" t="s">
        <v>25</v>
      </c>
      <c r="D76" s="8" t="s">
        <v>21</v>
      </c>
      <c r="E76" s="37"/>
      <c r="F76" s="36">
        <v>65000</v>
      </c>
      <c r="G76" s="36">
        <v>0</v>
      </c>
      <c r="H76" s="36">
        <v>65000</v>
      </c>
    </row>
    <row r="77" spans="3:8" x14ac:dyDescent="0.25">
      <c r="E77" s="36"/>
      <c r="F77" s="36"/>
      <c r="G77" s="36"/>
      <c r="H77" s="36"/>
    </row>
    <row r="78" spans="3:8" ht="16.5" x14ac:dyDescent="0.3">
      <c r="C78" s="29" t="s">
        <v>33</v>
      </c>
      <c r="D78" s="30"/>
      <c r="E78" s="41" t="s">
        <v>17</v>
      </c>
      <c r="F78" s="41" t="s">
        <v>18</v>
      </c>
      <c r="G78" s="41" t="s">
        <v>11</v>
      </c>
      <c r="H78" s="41" t="s">
        <v>12</v>
      </c>
    </row>
    <row r="79" spans="3:8" x14ac:dyDescent="0.25">
      <c r="E79" s="36"/>
      <c r="F79" s="36"/>
      <c r="G79" s="36"/>
      <c r="H79" s="36"/>
    </row>
    <row r="80" spans="3:8" x14ac:dyDescent="0.25">
      <c r="C80" s="17" t="s">
        <v>34</v>
      </c>
      <c r="D80" s="17" t="s">
        <v>22</v>
      </c>
      <c r="E80" s="42">
        <f>SUM(E81:E95)</f>
        <v>1080000</v>
      </c>
      <c r="F80" s="42">
        <f t="shared" ref="F80" si="8">SUM(F81:F95)</f>
        <v>870000</v>
      </c>
      <c r="G80" s="42">
        <f t="shared" ref="G80" si="9">SUM(G81:G95)</f>
        <v>780000</v>
      </c>
      <c r="H80" s="42">
        <f t="shared" ref="H80" si="10">SUM(H81:H95)</f>
        <v>1170000</v>
      </c>
    </row>
    <row r="81" spans="3:10" ht="25.5" customHeight="1" x14ac:dyDescent="0.25">
      <c r="C81" s="32" t="s">
        <v>25</v>
      </c>
      <c r="D81" s="14" t="s">
        <v>3</v>
      </c>
      <c r="E81" s="36">
        <v>80000</v>
      </c>
      <c r="F81" s="37"/>
      <c r="G81" s="36">
        <v>40000</v>
      </c>
      <c r="H81" s="36">
        <v>40000</v>
      </c>
      <c r="J81" s="20" t="s">
        <v>35</v>
      </c>
    </row>
    <row r="82" spans="3:10" ht="25.5" customHeight="1" x14ac:dyDescent="0.25">
      <c r="C82" s="32" t="s">
        <v>25</v>
      </c>
      <c r="D82" s="14" t="s">
        <v>4</v>
      </c>
      <c r="E82" s="36">
        <v>90000</v>
      </c>
      <c r="F82" s="37"/>
      <c r="G82" s="36">
        <v>45000</v>
      </c>
      <c r="H82" s="36">
        <v>45000</v>
      </c>
      <c r="J82" s="20" t="s">
        <v>32</v>
      </c>
    </row>
    <row r="83" spans="3:10" ht="25.5" customHeight="1" x14ac:dyDescent="0.25">
      <c r="C83" s="32" t="s">
        <v>25</v>
      </c>
      <c r="D83" s="14" t="s">
        <v>5</v>
      </c>
      <c r="E83" s="36">
        <v>100000</v>
      </c>
      <c r="F83" s="37"/>
      <c r="G83" s="36">
        <v>50000</v>
      </c>
      <c r="H83" s="36">
        <v>50000</v>
      </c>
      <c r="J83" s="20" t="s">
        <v>41</v>
      </c>
    </row>
    <row r="84" spans="3:10" ht="25.5" customHeight="1" x14ac:dyDescent="0.25">
      <c r="C84" s="32" t="s">
        <v>25</v>
      </c>
      <c r="D84" s="14" t="s">
        <v>6</v>
      </c>
      <c r="E84" s="36">
        <v>110000</v>
      </c>
      <c r="F84" s="37"/>
      <c r="G84" s="36">
        <v>100000</v>
      </c>
      <c r="H84" s="36">
        <v>10000</v>
      </c>
    </row>
    <row r="85" spans="3:10" ht="25.5" customHeight="1" x14ac:dyDescent="0.25">
      <c r="C85" s="32" t="s">
        <v>25</v>
      </c>
      <c r="D85" s="14" t="s">
        <v>7</v>
      </c>
      <c r="E85" s="36">
        <v>120000</v>
      </c>
      <c r="F85" s="37"/>
      <c r="G85" s="36">
        <v>100000</v>
      </c>
      <c r="H85" s="36">
        <v>20000</v>
      </c>
    </row>
    <row r="86" spans="3:10" ht="25.5" customHeight="1" x14ac:dyDescent="0.25">
      <c r="C86" s="32" t="s">
        <v>25</v>
      </c>
      <c r="D86" s="14" t="s">
        <v>8</v>
      </c>
      <c r="E86" s="36">
        <v>130000</v>
      </c>
      <c r="F86" s="37"/>
      <c r="G86" s="36">
        <v>30000</v>
      </c>
      <c r="H86" s="36">
        <v>100000</v>
      </c>
    </row>
    <row r="87" spans="3:10" ht="25.5" customHeight="1" x14ac:dyDescent="0.25">
      <c r="C87" s="32" t="s">
        <v>25</v>
      </c>
      <c r="D87" s="14" t="s">
        <v>9</v>
      </c>
      <c r="E87" s="36">
        <v>140000</v>
      </c>
      <c r="F87" s="37"/>
      <c r="G87" s="36">
        <v>0</v>
      </c>
      <c r="H87" s="36">
        <v>140000</v>
      </c>
    </row>
    <row r="88" spans="3:10" ht="25.5" customHeight="1" x14ac:dyDescent="0.25">
      <c r="C88" s="32" t="s">
        <v>25</v>
      </c>
      <c r="D88" s="14" t="s">
        <v>10</v>
      </c>
      <c r="E88" s="36">
        <v>150000</v>
      </c>
      <c r="F88" s="37"/>
      <c r="G88" s="36">
        <v>50000</v>
      </c>
      <c r="H88" s="36">
        <v>100000</v>
      </c>
    </row>
    <row r="89" spans="3:10" ht="25.5" customHeight="1" x14ac:dyDescent="0.25">
      <c r="C89" s="32" t="s">
        <v>25</v>
      </c>
      <c r="D89" s="14" t="s">
        <v>19</v>
      </c>
      <c r="E89" s="36">
        <v>160000</v>
      </c>
      <c r="F89" s="37"/>
      <c r="G89" s="36">
        <v>60000</v>
      </c>
      <c r="H89" s="36">
        <v>100000</v>
      </c>
    </row>
    <row r="90" spans="3:10" ht="25.5" customHeight="1" x14ac:dyDescent="0.25">
      <c r="C90" s="32" t="s">
        <v>25</v>
      </c>
      <c r="D90" s="14" t="s">
        <v>13</v>
      </c>
      <c r="E90" s="37"/>
      <c r="F90" s="36">
        <v>120000</v>
      </c>
      <c r="G90" s="36">
        <v>60000</v>
      </c>
      <c r="H90" s="36">
        <v>60000</v>
      </c>
    </row>
    <row r="91" spans="3:10" ht="25.5" customHeight="1" x14ac:dyDescent="0.25">
      <c r="C91" s="32" t="s">
        <v>25</v>
      </c>
      <c r="D91" s="14" t="s">
        <v>14</v>
      </c>
      <c r="E91" s="37"/>
      <c r="F91" s="36">
        <v>130000</v>
      </c>
      <c r="G91" s="36">
        <v>65000</v>
      </c>
      <c r="H91" s="36">
        <v>65000</v>
      </c>
    </row>
    <row r="92" spans="3:10" ht="25.5" customHeight="1" x14ac:dyDescent="0.25">
      <c r="C92" s="32" t="s">
        <v>25</v>
      </c>
      <c r="D92" s="14" t="s">
        <v>15</v>
      </c>
      <c r="E92" s="37"/>
      <c r="F92" s="36">
        <v>140000</v>
      </c>
      <c r="G92" s="36">
        <v>70000</v>
      </c>
      <c r="H92" s="36">
        <v>70000</v>
      </c>
    </row>
    <row r="93" spans="3:10" ht="25.5" customHeight="1" x14ac:dyDescent="0.25">
      <c r="C93" s="32" t="s">
        <v>25</v>
      </c>
      <c r="D93" s="14" t="s">
        <v>16</v>
      </c>
      <c r="E93" s="37"/>
      <c r="F93" s="36">
        <v>150000</v>
      </c>
      <c r="G93" s="36">
        <v>50000</v>
      </c>
      <c r="H93" s="36">
        <v>100000</v>
      </c>
    </row>
    <row r="94" spans="3:10" ht="25.5" customHeight="1" x14ac:dyDescent="0.25">
      <c r="C94" s="32" t="s">
        <v>25</v>
      </c>
      <c r="D94" s="14" t="s">
        <v>20</v>
      </c>
      <c r="E94" s="37"/>
      <c r="F94" s="36">
        <v>160000</v>
      </c>
      <c r="G94" s="36">
        <v>60000</v>
      </c>
      <c r="H94" s="36">
        <v>100000</v>
      </c>
    </row>
    <row r="95" spans="3:10" ht="25.5" customHeight="1" x14ac:dyDescent="0.25">
      <c r="C95" s="32" t="s">
        <v>25</v>
      </c>
      <c r="D95" s="14" t="s">
        <v>21</v>
      </c>
      <c r="E95" s="37"/>
      <c r="F95" s="36">
        <v>170000</v>
      </c>
      <c r="G95" s="36">
        <v>0</v>
      </c>
      <c r="H95" s="36">
        <v>170000</v>
      </c>
    </row>
    <row r="96" spans="3:10" x14ac:dyDescent="0.25">
      <c r="D96" s="2"/>
      <c r="E96" s="36"/>
      <c r="F96" s="36"/>
      <c r="G96" s="36"/>
      <c r="H96" s="36"/>
    </row>
    <row r="97" spans="3:8" x14ac:dyDescent="0.25">
      <c r="C97" s="17" t="s">
        <v>36</v>
      </c>
      <c r="D97" s="17" t="s">
        <v>24</v>
      </c>
      <c r="E97" s="42">
        <f>SUM(E98:E112)</f>
        <v>11700</v>
      </c>
      <c r="F97" s="42">
        <f t="shared" ref="F97" si="11">SUM(F98:F112)</f>
        <v>149000</v>
      </c>
      <c r="G97" s="42">
        <f>SUM(G98:G112)</f>
        <v>131600</v>
      </c>
      <c r="H97" s="42">
        <f>SUM(H98:H112)</f>
        <v>29100</v>
      </c>
    </row>
    <row r="98" spans="3:8" ht="25.5" customHeight="1" x14ac:dyDescent="0.25">
      <c r="C98" s="32" t="s">
        <v>25</v>
      </c>
      <c r="D98" s="14" t="s">
        <v>3</v>
      </c>
      <c r="E98" s="36">
        <v>900</v>
      </c>
      <c r="F98" s="37"/>
      <c r="G98" s="36">
        <v>450</v>
      </c>
      <c r="H98" s="36">
        <v>450</v>
      </c>
    </row>
    <row r="99" spans="3:8" ht="25.5" customHeight="1" x14ac:dyDescent="0.25">
      <c r="C99" s="32" t="s">
        <v>25</v>
      </c>
      <c r="D99" s="14" t="s">
        <v>4</v>
      </c>
      <c r="E99" s="36">
        <v>1000</v>
      </c>
      <c r="F99" s="37"/>
      <c r="G99" s="36">
        <v>500</v>
      </c>
      <c r="H99" s="36">
        <v>500</v>
      </c>
    </row>
    <row r="100" spans="3:8" ht="25.5" customHeight="1" x14ac:dyDescent="0.25">
      <c r="C100" s="32" t="s">
        <v>25</v>
      </c>
      <c r="D100" s="14" t="s">
        <v>5</v>
      </c>
      <c r="E100" s="36">
        <v>1100</v>
      </c>
      <c r="F100" s="37"/>
      <c r="G100" s="36">
        <v>550</v>
      </c>
      <c r="H100" s="36">
        <v>550</v>
      </c>
    </row>
    <row r="101" spans="3:8" ht="25.5" customHeight="1" x14ac:dyDescent="0.25">
      <c r="C101" s="32" t="s">
        <v>25</v>
      </c>
      <c r="D101" s="14" t="s">
        <v>6</v>
      </c>
      <c r="E101" s="36">
        <v>1200</v>
      </c>
      <c r="F101" s="37"/>
      <c r="G101" s="36">
        <v>600</v>
      </c>
      <c r="H101" s="36">
        <v>600</v>
      </c>
    </row>
    <row r="102" spans="3:8" ht="25.5" customHeight="1" x14ac:dyDescent="0.25">
      <c r="C102" s="32" t="s">
        <v>25</v>
      </c>
      <c r="D102" s="14" t="s">
        <v>7</v>
      </c>
      <c r="E102" s="36">
        <v>1300</v>
      </c>
      <c r="F102" s="37"/>
      <c r="G102" s="36">
        <v>0</v>
      </c>
      <c r="H102" s="36">
        <v>1300</v>
      </c>
    </row>
    <row r="103" spans="3:8" ht="25.5" customHeight="1" x14ac:dyDescent="0.25">
      <c r="C103" s="32" t="s">
        <v>25</v>
      </c>
      <c r="D103" s="14" t="s">
        <v>8</v>
      </c>
      <c r="E103" s="36">
        <v>1400</v>
      </c>
      <c r="F103" s="37"/>
      <c r="G103" s="36">
        <v>0</v>
      </c>
      <c r="H103" s="36">
        <v>1400</v>
      </c>
    </row>
    <row r="104" spans="3:8" ht="25.5" customHeight="1" x14ac:dyDescent="0.25">
      <c r="C104" s="32" t="s">
        <v>25</v>
      </c>
      <c r="D104" s="14" t="s">
        <v>9</v>
      </c>
      <c r="E104" s="36">
        <v>1500</v>
      </c>
      <c r="F104" s="37"/>
      <c r="G104" s="36">
        <v>0</v>
      </c>
      <c r="H104" s="36">
        <v>1500</v>
      </c>
    </row>
    <row r="105" spans="3:8" ht="25.5" customHeight="1" x14ac:dyDescent="0.25">
      <c r="C105" s="32" t="s">
        <v>25</v>
      </c>
      <c r="D105" s="14" t="s">
        <v>10</v>
      </c>
      <c r="E105" s="36">
        <v>1600</v>
      </c>
      <c r="F105" s="37"/>
      <c r="G105" s="36">
        <v>0</v>
      </c>
      <c r="H105" s="36">
        <v>1600</v>
      </c>
    </row>
    <row r="106" spans="3:8" ht="25.5" customHeight="1" x14ac:dyDescent="0.25">
      <c r="C106" s="32" t="s">
        <v>25</v>
      </c>
      <c r="D106" s="14" t="s">
        <v>19</v>
      </c>
      <c r="E106" s="36">
        <v>1700</v>
      </c>
      <c r="F106" s="37"/>
      <c r="G106" s="36">
        <v>0</v>
      </c>
      <c r="H106" s="36">
        <v>1700</v>
      </c>
    </row>
    <row r="107" spans="3:8" ht="25.5" customHeight="1" x14ac:dyDescent="0.25">
      <c r="C107" s="32" t="s">
        <v>25</v>
      </c>
      <c r="D107" s="14" t="s">
        <v>13</v>
      </c>
      <c r="E107" s="37"/>
      <c r="F107" s="36">
        <v>2000</v>
      </c>
      <c r="G107" s="36">
        <v>1000</v>
      </c>
      <c r="H107" s="36">
        <v>1000</v>
      </c>
    </row>
    <row r="108" spans="3:8" ht="25.5" customHeight="1" x14ac:dyDescent="0.25">
      <c r="C108" s="32" t="s">
        <v>25</v>
      </c>
      <c r="D108" s="14" t="s">
        <v>14</v>
      </c>
      <c r="E108" s="37"/>
      <c r="F108" s="36">
        <v>30000</v>
      </c>
      <c r="G108" s="36">
        <v>15000</v>
      </c>
      <c r="H108" s="36">
        <v>15000</v>
      </c>
    </row>
    <row r="109" spans="3:8" ht="25.5" customHeight="1" x14ac:dyDescent="0.25">
      <c r="C109" s="32" t="s">
        <v>25</v>
      </c>
      <c r="D109" s="14" t="s">
        <v>15</v>
      </c>
      <c r="E109" s="37"/>
      <c r="F109" s="36">
        <v>3000</v>
      </c>
      <c r="G109" s="36">
        <v>1500</v>
      </c>
      <c r="H109" s="36">
        <v>1500</v>
      </c>
    </row>
    <row r="110" spans="3:8" ht="25.5" customHeight="1" x14ac:dyDescent="0.25">
      <c r="C110" s="32" t="s">
        <v>25</v>
      </c>
      <c r="D110" s="14" t="s">
        <v>16</v>
      </c>
      <c r="E110" s="37"/>
      <c r="F110" s="36">
        <v>4000</v>
      </c>
      <c r="G110" s="36">
        <v>2000</v>
      </c>
      <c r="H110" s="36">
        <v>2000</v>
      </c>
    </row>
    <row r="111" spans="3:8" ht="25.5" customHeight="1" x14ac:dyDescent="0.25">
      <c r="C111" s="32" t="s">
        <v>25</v>
      </c>
      <c r="D111" s="14" t="s">
        <v>20</v>
      </c>
      <c r="E111" s="37"/>
      <c r="F111" s="36">
        <v>50000</v>
      </c>
      <c r="G111" s="36">
        <v>50000</v>
      </c>
      <c r="H111" s="36">
        <v>0</v>
      </c>
    </row>
    <row r="112" spans="3:8" ht="25.5" customHeight="1" x14ac:dyDescent="0.25">
      <c r="C112" s="32" t="s">
        <v>25</v>
      </c>
      <c r="D112" s="14" t="s">
        <v>21</v>
      </c>
      <c r="E112" s="37"/>
      <c r="F112" s="36">
        <v>60000</v>
      </c>
      <c r="G112" s="36">
        <v>60000</v>
      </c>
      <c r="H112" s="36">
        <v>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J21"/>
  <sheetViews>
    <sheetView topLeftCell="A2" workbookViewId="0">
      <selection activeCell="C4" sqref="C4"/>
    </sheetView>
  </sheetViews>
  <sheetFormatPr defaultRowHeight="15" x14ac:dyDescent="0.25"/>
  <cols>
    <col min="3" max="3" width="4.28515625" customWidth="1"/>
    <col min="4" max="4" width="42.5703125" customWidth="1"/>
    <col min="5" max="8" width="18.85546875" customWidth="1"/>
    <col min="10" max="10" width="35.42578125" customWidth="1"/>
  </cols>
  <sheetData>
    <row r="3" spans="3:10" ht="26.25" x14ac:dyDescent="0.35">
      <c r="C3" s="33" t="s">
        <v>23</v>
      </c>
    </row>
    <row r="4" spans="3:10" x14ac:dyDescent="0.25">
      <c r="J4" s="27" t="s">
        <v>26</v>
      </c>
    </row>
    <row r="5" spans="3:10" x14ac:dyDescent="0.25">
      <c r="J5" s="1" t="s">
        <v>27</v>
      </c>
    </row>
    <row r="6" spans="3:10" ht="16.5" x14ac:dyDescent="0.3">
      <c r="C6" s="24" t="s">
        <v>0</v>
      </c>
      <c r="D6" s="25"/>
      <c r="E6" s="26" t="s">
        <v>17</v>
      </c>
      <c r="F6" s="26" t="s">
        <v>18</v>
      </c>
      <c r="G6" s="26" t="s">
        <v>11</v>
      </c>
      <c r="H6" s="26" t="s">
        <v>12</v>
      </c>
      <c r="I6" s="1"/>
    </row>
    <row r="7" spans="3:10" x14ac:dyDescent="0.25">
      <c r="C7" s="7" t="s">
        <v>1</v>
      </c>
      <c r="D7" s="7" t="s">
        <v>22</v>
      </c>
      <c r="E7" s="45">
        <f>'Draft 1'!E8</f>
        <v>4500</v>
      </c>
      <c r="F7" s="45">
        <f>'Draft 1'!F8</f>
        <v>3900</v>
      </c>
      <c r="G7" s="45">
        <f>'Draft 1'!G8</f>
        <v>8400</v>
      </c>
      <c r="H7" s="46">
        <f>'Draft 1'!H8</f>
        <v>0</v>
      </c>
    </row>
    <row r="8" spans="3:10" x14ac:dyDescent="0.25">
      <c r="C8" s="7" t="s">
        <v>2</v>
      </c>
      <c r="D8" s="7" t="s">
        <v>24</v>
      </c>
      <c r="E8" s="45">
        <f>'Draft 1'!E25</f>
        <v>5400</v>
      </c>
      <c r="F8" s="45">
        <f>'Draft 1'!F25</f>
        <v>6900</v>
      </c>
      <c r="G8" s="45">
        <f>'Draft 1'!G25</f>
        <v>12300</v>
      </c>
      <c r="H8" s="46">
        <f>'Draft 1'!H25</f>
        <v>0</v>
      </c>
    </row>
    <row r="9" spans="3:10" x14ac:dyDescent="0.25">
      <c r="C9" s="5"/>
      <c r="D9" s="4" t="s">
        <v>42</v>
      </c>
      <c r="E9" s="43">
        <f>SUM(E7:E8)</f>
        <v>9900</v>
      </c>
      <c r="F9" s="43">
        <f t="shared" ref="F9:G9" si="0">SUM(F7:F8)</f>
        <v>10800</v>
      </c>
      <c r="G9" s="43">
        <f t="shared" si="0"/>
        <v>20700</v>
      </c>
      <c r="H9" s="35"/>
    </row>
    <row r="12" spans="3:10" ht="16.5" x14ac:dyDescent="0.3">
      <c r="C12" s="21" t="s">
        <v>28</v>
      </c>
      <c r="D12" s="22"/>
      <c r="E12" s="23" t="s">
        <v>17</v>
      </c>
      <c r="F12" s="23" t="s">
        <v>18</v>
      </c>
      <c r="G12" s="23" t="s">
        <v>11</v>
      </c>
      <c r="H12" s="23" t="s">
        <v>12</v>
      </c>
    </row>
    <row r="13" spans="3:10" x14ac:dyDescent="0.25">
      <c r="C13" s="6" t="s">
        <v>29</v>
      </c>
      <c r="D13" s="6" t="s">
        <v>22</v>
      </c>
      <c r="E13" s="47">
        <f>'Draft 1'!E44</f>
        <v>21600</v>
      </c>
      <c r="F13" s="47">
        <f>'Draft 1'!F44</f>
        <v>45000</v>
      </c>
      <c r="G13" s="47">
        <f>'Draft 1'!G44</f>
        <v>26300</v>
      </c>
      <c r="H13" s="47">
        <f>'Draft 1'!H44</f>
        <v>40300</v>
      </c>
    </row>
    <row r="14" spans="3:10" x14ac:dyDescent="0.25">
      <c r="C14" s="6" t="s">
        <v>30</v>
      </c>
      <c r="D14" s="6" t="s">
        <v>24</v>
      </c>
      <c r="E14" s="47">
        <f>'Draft 1'!E61</f>
        <v>450000</v>
      </c>
      <c r="F14" s="47">
        <f>'Draft 1'!F61</f>
        <v>240000</v>
      </c>
      <c r="G14" s="47">
        <f>'Draft 1'!G61</f>
        <v>310000</v>
      </c>
      <c r="H14" s="47">
        <f>'Draft 1'!H61</f>
        <v>380000</v>
      </c>
    </row>
    <row r="15" spans="3:10" x14ac:dyDescent="0.25">
      <c r="C15" s="11"/>
      <c r="D15" s="15" t="s">
        <v>43</v>
      </c>
      <c r="E15" s="48">
        <f>SUM(E13:E14)</f>
        <v>471600</v>
      </c>
      <c r="F15" s="48">
        <f t="shared" ref="F15:H15" si="1">SUM(F13:F14)</f>
        <v>285000</v>
      </c>
      <c r="G15" s="48">
        <f t="shared" si="1"/>
        <v>336300</v>
      </c>
      <c r="H15" s="48">
        <f t="shared" si="1"/>
        <v>420300</v>
      </c>
    </row>
    <row r="18" spans="3:8" ht="16.5" x14ac:dyDescent="0.3">
      <c r="C18" s="29" t="s">
        <v>33</v>
      </c>
      <c r="D18" s="30"/>
      <c r="E18" s="31" t="s">
        <v>17</v>
      </c>
      <c r="F18" s="31" t="s">
        <v>18</v>
      </c>
      <c r="G18" s="31" t="s">
        <v>11</v>
      </c>
      <c r="H18" s="31" t="s">
        <v>12</v>
      </c>
    </row>
    <row r="19" spans="3:8" x14ac:dyDescent="0.25">
      <c r="C19" s="13" t="s">
        <v>34</v>
      </c>
      <c r="D19" s="13" t="s">
        <v>22</v>
      </c>
      <c r="E19" s="44">
        <f>'Draft 1'!E80</f>
        <v>1080000</v>
      </c>
      <c r="F19" s="44">
        <f>'Draft 1'!F80</f>
        <v>870000</v>
      </c>
      <c r="G19" s="44">
        <f>'Draft 1'!G80</f>
        <v>780000</v>
      </c>
      <c r="H19" s="44">
        <f>'Draft 1'!H80</f>
        <v>1170000</v>
      </c>
    </row>
    <row r="20" spans="3:8" x14ac:dyDescent="0.25">
      <c r="C20" s="13" t="s">
        <v>36</v>
      </c>
      <c r="D20" s="13" t="s">
        <v>24</v>
      </c>
      <c r="E20" s="44">
        <f>'Draft 1'!E97</f>
        <v>11700</v>
      </c>
      <c r="F20" s="44">
        <f>'Draft 1'!F97</f>
        <v>149000</v>
      </c>
      <c r="G20" s="44">
        <f>'Draft 1'!G97</f>
        <v>131600</v>
      </c>
      <c r="H20" s="44">
        <f>'Draft 1'!H97</f>
        <v>29100</v>
      </c>
    </row>
    <row r="21" spans="3:8" x14ac:dyDescent="0.25">
      <c r="C21" s="16"/>
      <c r="D21" s="16" t="s">
        <v>44</v>
      </c>
      <c r="E21" s="49">
        <f>SUM(E19:E20)</f>
        <v>1091700</v>
      </c>
      <c r="F21" s="49">
        <f t="shared" ref="F21:H21" si="2">SUM(F19:F20)</f>
        <v>1019000</v>
      </c>
      <c r="G21" s="49">
        <f t="shared" si="2"/>
        <v>911600</v>
      </c>
      <c r="H21" s="49">
        <f t="shared" si="2"/>
        <v>1199100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2"/>
  <sheetViews>
    <sheetView zoomScale="90" zoomScaleNormal="90" workbookViewId="0">
      <selection activeCell="E3" sqref="E3"/>
    </sheetView>
  </sheetViews>
  <sheetFormatPr defaultRowHeight="15" x14ac:dyDescent="0.25"/>
  <cols>
    <col min="1" max="1" width="4.28515625" customWidth="1"/>
    <col min="2" max="2" width="4.5703125" customWidth="1"/>
    <col min="3" max="3" width="55.7109375" customWidth="1"/>
    <col min="4" max="13" width="15.7109375" customWidth="1"/>
  </cols>
  <sheetData>
    <row r="1" spans="2:13" ht="15.75" thickBot="1" x14ac:dyDescent="0.3"/>
    <row r="2" spans="2:13" ht="44.25" customHeight="1" thickBot="1" x14ac:dyDescent="0.3">
      <c r="B2" s="166" t="s">
        <v>82</v>
      </c>
      <c r="C2" s="167"/>
      <c r="D2" s="156" t="s">
        <v>78</v>
      </c>
      <c r="E2" s="73" t="s">
        <v>88</v>
      </c>
      <c r="F2" s="73"/>
      <c r="G2" s="74" t="s">
        <v>85</v>
      </c>
      <c r="H2" s="75"/>
      <c r="I2" s="73" t="s">
        <v>70</v>
      </c>
      <c r="J2" s="76"/>
      <c r="K2" s="77" t="s">
        <v>46</v>
      </c>
      <c r="L2" s="78"/>
      <c r="M2" s="83" t="s">
        <v>47</v>
      </c>
    </row>
    <row r="3" spans="2:13" ht="15.75" thickBot="1" x14ac:dyDescent="0.3">
      <c r="B3" s="168"/>
      <c r="C3" s="169"/>
      <c r="D3" s="80" t="s">
        <v>67</v>
      </c>
      <c r="E3" s="81" t="s">
        <v>67</v>
      </c>
      <c r="F3" s="82" t="s">
        <v>68</v>
      </c>
      <c r="G3" s="81" t="s">
        <v>67</v>
      </c>
      <c r="H3" s="82" t="s">
        <v>68</v>
      </c>
      <c r="I3" s="81" t="s">
        <v>67</v>
      </c>
      <c r="J3" s="82" t="s">
        <v>68</v>
      </c>
      <c r="K3" s="81" t="s">
        <v>67</v>
      </c>
      <c r="L3" s="82" t="s">
        <v>68</v>
      </c>
      <c r="M3" s="80" t="s">
        <v>69</v>
      </c>
    </row>
    <row r="4" spans="2:13" ht="18.75" customHeight="1" x14ac:dyDescent="0.25">
      <c r="B4" s="55" t="s">
        <v>1</v>
      </c>
      <c r="C4" s="65" t="s">
        <v>48</v>
      </c>
      <c r="D4" s="149"/>
      <c r="E4" s="146"/>
      <c r="F4" s="147"/>
      <c r="G4" s="146"/>
      <c r="H4" s="147"/>
      <c r="I4" s="148"/>
      <c r="J4" s="138"/>
      <c r="K4" s="114"/>
      <c r="L4" s="115"/>
      <c r="M4" s="113"/>
    </row>
    <row r="5" spans="2:13" ht="18" customHeight="1" x14ac:dyDescent="0.25">
      <c r="B5" s="50" t="s">
        <v>25</v>
      </c>
      <c r="C5" s="66" t="s">
        <v>49</v>
      </c>
      <c r="D5" s="113">
        <v>0</v>
      </c>
      <c r="E5" s="114">
        <v>0</v>
      </c>
      <c r="F5" s="115">
        <v>0</v>
      </c>
      <c r="G5" s="131">
        <v>0</v>
      </c>
      <c r="H5" s="115">
        <v>0</v>
      </c>
      <c r="I5" s="114">
        <v>0</v>
      </c>
      <c r="J5" s="115">
        <v>0</v>
      </c>
      <c r="K5" s="114">
        <f>D5+E5+G5+I5</f>
        <v>0</v>
      </c>
      <c r="L5" s="115">
        <f t="shared" ref="L5:L20" si="0">F5+H5+J5</f>
        <v>0</v>
      </c>
      <c r="M5" s="113">
        <f t="shared" ref="M5:M20" si="1">SUM(K5:L5)</f>
        <v>0</v>
      </c>
    </row>
    <row r="6" spans="2:13" ht="18" customHeight="1" x14ac:dyDescent="0.25">
      <c r="B6" s="50" t="s">
        <v>25</v>
      </c>
      <c r="C6" s="66" t="s">
        <v>50</v>
      </c>
      <c r="D6" s="113">
        <v>0</v>
      </c>
      <c r="E6" s="114">
        <v>0</v>
      </c>
      <c r="F6" s="115">
        <v>0</v>
      </c>
      <c r="G6" s="131">
        <v>0</v>
      </c>
      <c r="H6" s="115">
        <v>0</v>
      </c>
      <c r="I6" s="114">
        <v>0</v>
      </c>
      <c r="J6" s="115">
        <v>0</v>
      </c>
      <c r="K6" s="114">
        <f t="shared" ref="K6:K12" si="2">D6+E6+G6+I6</f>
        <v>0</v>
      </c>
      <c r="L6" s="115">
        <f>F6+H6+J6</f>
        <v>0</v>
      </c>
      <c r="M6" s="113">
        <f t="shared" si="1"/>
        <v>0</v>
      </c>
    </row>
    <row r="7" spans="2:13" ht="18" customHeight="1" x14ac:dyDescent="0.25">
      <c r="B7" s="50" t="s">
        <v>25</v>
      </c>
      <c r="C7" s="66" t="s">
        <v>51</v>
      </c>
      <c r="D7" s="113">
        <v>0</v>
      </c>
      <c r="E7" s="114">
        <v>0</v>
      </c>
      <c r="F7" s="115">
        <v>0</v>
      </c>
      <c r="G7" s="131">
        <v>0</v>
      </c>
      <c r="H7" s="115">
        <v>0</v>
      </c>
      <c r="I7" s="114">
        <v>0</v>
      </c>
      <c r="J7" s="115">
        <v>0</v>
      </c>
      <c r="K7" s="114">
        <f t="shared" si="2"/>
        <v>0</v>
      </c>
      <c r="L7" s="115">
        <f t="shared" si="0"/>
        <v>0</v>
      </c>
      <c r="M7" s="113">
        <f t="shared" si="1"/>
        <v>0</v>
      </c>
    </row>
    <row r="8" spans="2:13" ht="18" customHeight="1" x14ac:dyDescent="0.25">
      <c r="B8" s="50" t="s">
        <v>25</v>
      </c>
      <c r="C8" s="66" t="s">
        <v>52</v>
      </c>
      <c r="D8" s="113">
        <v>0</v>
      </c>
      <c r="E8" s="114">
        <v>0</v>
      </c>
      <c r="F8" s="115">
        <v>0</v>
      </c>
      <c r="G8" s="131">
        <v>0</v>
      </c>
      <c r="H8" s="115">
        <v>0</v>
      </c>
      <c r="I8" s="114">
        <v>0</v>
      </c>
      <c r="J8" s="115">
        <v>0</v>
      </c>
      <c r="K8" s="114">
        <f t="shared" si="2"/>
        <v>0</v>
      </c>
      <c r="L8" s="115">
        <f t="shared" si="0"/>
        <v>0</v>
      </c>
      <c r="M8" s="113">
        <f>SUM(K8:L8)</f>
        <v>0</v>
      </c>
    </row>
    <row r="9" spans="2:13" ht="18" customHeight="1" x14ac:dyDescent="0.25">
      <c r="B9" s="50" t="s">
        <v>25</v>
      </c>
      <c r="C9" s="66" t="s">
        <v>53</v>
      </c>
      <c r="D9" s="113">
        <v>0</v>
      </c>
      <c r="E9" s="114">
        <v>0</v>
      </c>
      <c r="F9" s="115">
        <v>0</v>
      </c>
      <c r="G9" s="131">
        <v>0</v>
      </c>
      <c r="H9" s="115">
        <v>0</v>
      </c>
      <c r="I9" s="114">
        <v>0</v>
      </c>
      <c r="J9" s="115">
        <v>0</v>
      </c>
      <c r="K9" s="114">
        <f t="shared" si="2"/>
        <v>0</v>
      </c>
      <c r="L9" s="115">
        <f t="shared" si="0"/>
        <v>0</v>
      </c>
      <c r="M9" s="113">
        <f t="shared" si="1"/>
        <v>0</v>
      </c>
    </row>
    <row r="10" spans="2:13" ht="18" customHeight="1" x14ac:dyDescent="0.25">
      <c r="B10" s="50" t="s">
        <v>25</v>
      </c>
      <c r="C10" s="66" t="s">
        <v>54</v>
      </c>
      <c r="D10" s="113">
        <v>0</v>
      </c>
      <c r="E10" s="114">
        <v>0</v>
      </c>
      <c r="F10" s="115">
        <v>0</v>
      </c>
      <c r="G10" s="131">
        <v>0</v>
      </c>
      <c r="H10" s="115">
        <v>0</v>
      </c>
      <c r="I10" s="114">
        <v>0</v>
      </c>
      <c r="J10" s="115">
        <v>0</v>
      </c>
      <c r="K10" s="114">
        <f t="shared" si="2"/>
        <v>0</v>
      </c>
      <c r="L10" s="115">
        <f t="shared" si="0"/>
        <v>0</v>
      </c>
      <c r="M10" s="113">
        <f t="shared" si="1"/>
        <v>0</v>
      </c>
    </row>
    <row r="11" spans="2:13" ht="18" customHeight="1" x14ac:dyDescent="0.25">
      <c r="B11" s="50" t="s">
        <v>25</v>
      </c>
      <c r="C11" s="66" t="s">
        <v>55</v>
      </c>
      <c r="D11" s="113">
        <v>0</v>
      </c>
      <c r="E11" s="114">
        <v>0</v>
      </c>
      <c r="F11" s="115">
        <v>0</v>
      </c>
      <c r="G11" s="131">
        <v>0</v>
      </c>
      <c r="H11" s="115">
        <v>0</v>
      </c>
      <c r="I11" s="114">
        <v>0</v>
      </c>
      <c r="J11" s="115">
        <v>0</v>
      </c>
      <c r="K11" s="114">
        <f t="shared" si="2"/>
        <v>0</v>
      </c>
      <c r="L11" s="115">
        <f t="shared" si="0"/>
        <v>0</v>
      </c>
      <c r="M11" s="113">
        <f t="shared" si="1"/>
        <v>0</v>
      </c>
    </row>
    <row r="12" spans="2:13" ht="18" customHeight="1" thickBot="1" x14ac:dyDescent="0.3">
      <c r="B12" s="50" t="s">
        <v>25</v>
      </c>
      <c r="C12" s="66" t="s">
        <v>56</v>
      </c>
      <c r="D12" s="113">
        <v>0</v>
      </c>
      <c r="E12" s="114">
        <v>0</v>
      </c>
      <c r="F12" s="115">
        <v>0</v>
      </c>
      <c r="G12" s="131">
        <v>0</v>
      </c>
      <c r="H12" s="115">
        <v>0</v>
      </c>
      <c r="I12" s="114">
        <v>0</v>
      </c>
      <c r="J12" s="115">
        <v>0</v>
      </c>
      <c r="K12" s="114">
        <f t="shared" si="2"/>
        <v>0</v>
      </c>
      <c r="L12" s="115">
        <f t="shared" si="0"/>
        <v>0</v>
      </c>
      <c r="M12" s="113">
        <f t="shared" si="1"/>
        <v>0</v>
      </c>
    </row>
    <row r="13" spans="2:13" ht="18.95" customHeight="1" thickBot="1" x14ac:dyDescent="0.3">
      <c r="B13" s="50"/>
      <c r="C13" s="64" t="s">
        <v>57</v>
      </c>
      <c r="D13" s="132">
        <f t="shared" ref="D13:J13" si="3">SUM(D5:D12)</f>
        <v>0</v>
      </c>
      <c r="E13" s="133">
        <f t="shared" si="3"/>
        <v>0</v>
      </c>
      <c r="F13" s="134">
        <f t="shared" si="3"/>
        <v>0</v>
      </c>
      <c r="G13" s="133">
        <f t="shared" si="3"/>
        <v>0</v>
      </c>
      <c r="H13" s="134">
        <f t="shared" si="3"/>
        <v>0</v>
      </c>
      <c r="I13" s="133">
        <f t="shared" si="3"/>
        <v>0</v>
      </c>
      <c r="J13" s="134">
        <f t="shared" si="3"/>
        <v>0</v>
      </c>
      <c r="K13" s="133">
        <f>D13+E13+G13+I13</f>
        <v>0</v>
      </c>
      <c r="L13" s="134">
        <f>F13+H13+J13</f>
        <v>0</v>
      </c>
      <c r="M13" s="135">
        <f>SUM(K13:L13)</f>
        <v>0</v>
      </c>
    </row>
    <row r="14" spans="2:13" ht="18.75" customHeight="1" x14ac:dyDescent="0.25">
      <c r="B14" s="50"/>
      <c r="C14" s="53"/>
      <c r="D14" s="143"/>
      <c r="E14" s="144"/>
      <c r="F14" s="145"/>
      <c r="G14" s="144"/>
      <c r="H14" s="145"/>
      <c r="I14" s="144"/>
      <c r="J14" s="145"/>
      <c r="K14" s="114"/>
      <c r="L14" s="115"/>
      <c r="M14" s="113"/>
    </row>
    <row r="15" spans="2:13" ht="18.75" customHeight="1" x14ac:dyDescent="0.25">
      <c r="B15" s="56" t="s">
        <v>2</v>
      </c>
      <c r="C15" s="57" t="s">
        <v>58</v>
      </c>
      <c r="D15" s="136"/>
      <c r="E15" s="137"/>
      <c r="F15" s="126"/>
      <c r="G15" s="125"/>
      <c r="H15" s="126"/>
      <c r="I15" s="137"/>
      <c r="J15" s="126"/>
      <c r="K15" s="114"/>
      <c r="L15" s="115"/>
      <c r="M15" s="113"/>
    </row>
    <row r="16" spans="2:13" ht="18" customHeight="1" x14ac:dyDescent="0.25">
      <c r="B16" s="50" t="s">
        <v>25</v>
      </c>
      <c r="C16" s="52" t="s">
        <v>59</v>
      </c>
      <c r="D16" s="138">
        <v>0</v>
      </c>
      <c r="E16" s="131">
        <v>0</v>
      </c>
      <c r="F16" s="115">
        <v>0</v>
      </c>
      <c r="G16" s="114">
        <v>0</v>
      </c>
      <c r="H16" s="115">
        <v>0</v>
      </c>
      <c r="I16" s="114">
        <v>0</v>
      </c>
      <c r="J16" s="115">
        <v>0</v>
      </c>
      <c r="K16" s="114">
        <f t="shared" ref="K16:K20" si="4">D16+E16+G16+I16</f>
        <v>0</v>
      </c>
      <c r="L16" s="115">
        <f t="shared" si="0"/>
        <v>0</v>
      </c>
      <c r="M16" s="113">
        <f t="shared" si="1"/>
        <v>0</v>
      </c>
    </row>
    <row r="17" spans="2:13" ht="18" customHeight="1" x14ac:dyDescent="0.25">
      <c r="B17" s="50" t="s">
        <v>25</v>
      </c>
      <c r="C17" s="52" t="s">
        <v>60</v>
      </c>
      <c r="D17" s="138">
        <v>0</v>
      </c>
      <c r="E17" s="131">
        <v>0</v>
      </c>
      <c r="F17" s="115">
        <v>0</v>
      </c>
      <c r="G17" s="114">
        <v>0</v>
      </c>
      <c r="H17" s="115">
        <v>0</v>
      </c>
      <c r="I17" s="114">
        <v>0</v>
      </c>
      <c r="J17" s="115">
        <v>0</v>
      </c>
      <c r="K17" s="114">
        <f t="shared" si="4"/>
        <v>0</v>
      </c>
      <c r="L17" s="115">
        <f t="shared" si="0"/>
        <v>0</v>
      </c>
      <c r="M17" s="113">
        <f t="shared" si="1"/>
        <v>0</v>
      </c>
    </row>
    <row r="18" spans="2:13" ht="18" customHeight="1" x14ac:dyDescent="0.25">
      <c r="B18" s="50" t="s">
        <v>25</v>
      </c>
      <c r="C18" s="52" t="s">
        <v>61</v>
      </c>
      <c r="D18" s="138">
        <v>0</v>
      </c>
      <c r="E18" s="131">
        <v>0</v>
      </c>
      <c r="F18" s="115">
        <v>0</v>
      </c>
      <c r="G18" s="114">
        <v>0</v>
      </c>
      <c r="H18" s="115">
        <v>0</v>
      </c>
      <c r="I18" s="114">
        <v>0</v>
      </c>
      <c r="J18" s="115">
        <v>0</v>
      </c>
      <c r="K18" s="114">
        <f t="shared" si="4"/>
        <v>0</v>
      </c>
      <c r="L18" s="115">
        <f t="shared" si="0"/>
        <v>0</v>
      </c>
      <c r="M18" s="113">
        <f t="shared" si="1"/>
        <v>0</v>
      </c>
    </row>
    <row r="19" spans="2:13" ht="18" customHeight="1" x14ac:dyDescent="0.25">
      <c r="B19" s="50" t="s">
        <v>25</v>
      </c>
      <c r="C19" s="52" t="s">
        <v>62</v>
      </c>
      <c r="D19" s="138">
        <v>0</v>
      </c>
      <c r="E19" s="131">
        <v>0</v>
      </c>
      <c r="F19" s="115">
        <v>0</v>
      </c>
      <c r="G19" s="114">
        <v>0</v>
      </c>
      <c r="H19" s="115">
        <v>0</v>
      </c>
      <c r="I19" s="114">
        <v>0</v>
      </c>
      <c r="J19" s="115">
        <v>0</v>
      </c>
      <c r="K19" s="114">
        <f>D19+E19+G19+I19</f>
        <v>0</v>
      </c>
      <c r="L19" s="115">
        <f t="shared" si="0"/>
        <v>0</v>
      </c>
      <c r="M19" s="113">
        <f t="shared" si="1"/>
        <v>0</v>
      </c>
    </row>
    <row r="20" spans="2:13" ht="18" customHeight="1" thickBot="1" x14ac:dyDescent="0.3">
      <c r="B20" s="50" t="s">
        <v>25</v>
      </c>
      <c r="C20" s="52" t="s">
        <v>63</v>
      </c>
      <c r="D20" s="138">
        <v>0</v>
      </c>
      <c r="E20" s="114">
        <v>0</v>
      </c>
      <c r="F20" s="115">
        <v>0</v>
      </c>
      <c r="G20" s="114">
        <v>0</v>
      </c>
      <c r="H20" s="115">
        <v>0</v>
      </c>
      <c r="I20" s="114">
        <v>0</v>
      </c>
      <c r="J20" s="115">
        <v>0</v>
      </c>
      <c r="K20" s="114">
        <f t="shared" si="4"/>
        <v>0</v>
      </c>
      <c r="L20" s="115">
        <f t="shared" si="0"/>
        <v>0</v>
      </c>
      <c r="M20" s="113">
        <f t="shared" si="1"/>
        <v>0</v>
      </c>
    </row>
    <row r="21" spans="2:13" ht="18.95" customHeight="1" thickBot="1" x14ac:dyDescent="0.3">
      <c r="B21" s="71"/>
      <c r="C21" s="54" t="s">
        <v>66</v>
      </c>
      <c r="D21" s="132">
        <f t="shared" ref="D21:J21" si="5">SUM(D16:D20)</f>
        <v>0</v>
      </c>
      <c r="E21" s="133">
        <f t="shared" si="5"/>
        <v>0</v>
      </c>
      <c r="F21" s="134">
        <f t="shared" si="5"/>
        <v>0</v>
      </c>
      <c r="G21" s="139">
        <f t="shared" si="5"/>
        <v>0</v>
      </c>
      <c r="H21" s="134">
        <f t="shared" si="5"/>
        <v>0</v>
      </c>
      <c r="I21" s="133">
        <f t="shared" si="5"/>
        <v>0</v>
      </c>
      <c r="J21" s="134">
        <f t="shared" si="5"/>
        <v>0</v>
      </c>
      <c r="K21" s="139">
        <f>D21+E21+G21+I21</f>
        <v>0</v>
      </c>
      <c r="L21" s="134">
        <f>F21+H21+J21</f>
        <v>0</v>
      </c>
      <c r="M21" s="132">
        <f>SUM(K21:L21)</f>
        <v>0</v>
      </c>
    </row>
    <row r="22" spans="2:13" ht="35.25" customHeight="1" thickBot="1" x14ac:dyDescent="0.3">
      <c r="B22" s="164" t="s">
        <v>46</v>
      </c>
      <c r="C22" s="165"/>
      <c r="D22" s="140">
        <f t="shared" ref="D22:M22" si="6">SUM(D13,D21)</f>
        <v>0</v>
      </c>
      <c r="E22" s="141">
        <f t="shared" si="6"/>
        <v>0</v>
      </c>
      <c r="F22" s="142">
        <f t="shared" si="6"/>
        <v>0</v>
      </c>
      <c r="G22" s="141">
        <f t="shared" si="6"/>
        <v>0</v>
      </c>
      <c r="H22" s="142">
        <f t="shared" si="6"/>
        <v>0</v>
      </c>
      <c r="I22" s="141">
        <f t="shared" si="6"/>
        <v>0</v>
      </c>
      <c r="J22" s="142">
        <f t="shared" si="6"/>
        <v>0</v>
      </c>
      <c r="K22" s="141">
        <f t="shared" si="6"/>
        <v>0</v>
      </c>
      <c r="L22" s="142">
        <f t="shared" si="6"/>
        <v>0</v>
      </c>
      <c r="M22" s="140">
        <f t="shared" si="6"/>
        <v>0</v>
      </c>
    </row>
  </sheetData>
  <mergeCells count="2">
    <mergeCell ref="B22:C22"/>
    <mergeCell ref="B2:C3"/>
  </mergeCells>
  <pageMargins left="0.7" right="0.7" top="0.75" bottom="0.75" header="0.3" footer="0.3"/>
  <pageSetup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2"/>
  <sheetViews>
    <sheetView zoomScale="90" zoomScaleNormal="90" workbookViewId="0">
      <selection activeCell="E3" sqref="E3"/>
    </sheetView>
  </sheetViews>
  <sheetFormatPr defaultRowHeight="15" x14ac:dyDescent="0.25"/>
  <cols>
    <col min="1" max="1" width="3.7109375" customWidth="1"/>
    <col min="2" max="2" width="4.42578125" customWidth="1"/>
    <col min="3" max="3" width="55.7109375" customWidth="1"/>
    <col min="4" max="13" width="15.7109375" customWidth="1"/>
  </cols>
  <sheetData>
    <row r="1" spans="2:13" ht="15.75" thickBot="1" x14ac:dyDescent="0.3"/>
    <row r="2" spans="2:13" ht="44.25" customHeight="1" thickBot="1" x14ac:dyDescent="0.3">
      <c r="B2" s="166" t="s">
        <v>82</v>
      </c>
      <c r="C2" s="167"/>
      <c r="D2" s="156" t="s">
        <v>78</v>
      </c>
      <c r="E2" s="73" t="s">
        <v>88</v>
      </c>
      <c r="F2" s="73"/>
      <c r="G2" s="74" t="s">
        <v>86</v>
      </c>
      <c r="H2" s="75"/>
      <c r="I2" s="73" t="s">
        <v>70</v>
      </c>
      <c r="J2" s="76"/>
      <c r="K2" s="77" t="s">
        <v>46</v>
      </c>
      <c r="L2" s="78"/>
      <c r="M2" s="79" t="s">
        <v>47</v>
      </c>
    </row>
    <row r="3" spans="2:13" ht="15.75" thickBot="1" x14ac:dyDescent="0.3">
      <c r="B3" s="168"/>
      <c r="C3" s="169"/>
      <c r="D3" s="161" t="s">
        <v>67</v>
      </c>
      <c r="E3" s="162" t="s">
        <v>67</v>
      </c>
      <c r="F3" s="163" t="s">
        <v>68</v>
      </c>
      <c r="G3" s="162" t="s">
        <v>67</v>
      </c>
      <c r="H3" s="163" t="s">
        <v>68</v>
      </c>
      <c r="I3" s="81" t="s">
        <v>67</v>
      </c>
      <c r="J3" s="82" t="s">
        <v>68</v>
      </c>
      <c r="K3" s="162" t="s">
        <v>67</v>
      </c>
      <c r="L3" s="163" t="s">
        <v>68</v>
      </c>
      <c r="M3" s="83" t="s">
        <v>71</v>
      </c>
    </row>
    <row r="4" spans="2:13" ht="20.25" customHeight="1" x14ac:dyDescent="0.25">
      <c r="B4" s="58" t="s">
        <v>29</v>
      </c>
      <c r="C4" s="59" t="s">
        <v>64</v>
      </c>
      <c r="D4" s="114"/>
      <c r="E4" s="114"/>
      <c r="F4" s="147"/>
      <c r="G4" s="114"/>
      <c r="H4" s="147"/>
      <c r="I4" s="114"/>
      <c r="J4" s="147"/>
      <c r="K4" s="114"/>
      <c r="L4" s="115"/>
      <c r="M4" s="113"/>
    </row>
    <row r="5" spans="2:13" ht="18" customHeight="1" x14ac:dyDescent="0.25">
      <c r="B5" s="51" t="s">
        <v>25</v>
      </c>
      <c r="C5" s="155" t="s">
        <v>49</v>
      </c>
      <c r="D5" s="113">
        <v>0</v>
      </c>
      <c r="E5" s="114">
        <v>0</v>
      </c>
      <c r="F5" s="115">
        <v>0</v>
      </c>
      <c r="G5" s="114">
        <v>0</v>
      </c>
      <c r="H5" s="115">
        <v>0</v>
      </c>
      <c r="I5" s="114">
        <v>0</v>
      </c>
      <c r="J5" s="115">
        <v>0</v>
      </c>
      <c r="K5" s="114">
        <f t="shared" ref="K5:K20" si="0">D5+E5+G5+I5</f>
        <v>0</v>
      </c>
      <c r="L5" s="115">
        <f t="shared" ref="L5:L20" si="1">F5+H5+J5</f>
        <v>0</v>
      </c>
      <c r="M5" s="113">
        <f t="shared" ref="M5:M20" si="2">SUM(K5:L5)</f>
        <v>0</v>
      </c>
    </row>
    <row r="6" spans="2:13" ht="18" customHeight="1" x14ac:dyDescent="0.25">
      <c r="B6" s="51" t="s">
        <v>25</v>
      </c>
      <c r="C6" s="155" t="s">
        <v>50</v>
      </c>
      <c r="D6" s="113">
        <v>0</v>
      </c>
      <c r="E6" s="114">
        <v>0</v>
      </c>
      <c r="F6" s="115">
        <v>0</v>
      </c>
      <c r="G6" s="114">
        <v>0</v>
      </c>
      <c r="H6" s="115">
        <v>0</v>
      </c>
      <c r="I6" s="114">
        <v>0</v>
      </c>
      <c r="J6" s="115">
        <v>0</v>
      </c>
      <c r="K6" s="114">
        <f t="shared" si="0"/>
        <v>0</v>
      </c>
      <c r="L6" s="115">
        <f>F6+H6+J6</f>
        <v>0</v>
      </c>
      <c r="M6" s="113">
        <f t="shared" si="2"/>
        <v>0</v>
      </c>
    </row>
    <row r="7" spans="2:13" ht="18" customHeight="1" x14ac:dyDescent="0.25">
      <c r="B7" s="51" t="s">
        <v>25</v>
      </c>
      <c r="C7" s="155" t="s">
        <v>51</v>
      </c>
      <c r="D7" s="113">
        <v>0</v>
      </c>
      <c r="E7" s="114">
        <v>0</v>
      </c>
      <c r="F7" s="115">
        <v>0</v>
      </c>
      <c r="G7" s="114">
        <v>0</v>
      </c>
      <c r="H7" s="115">
        <v>0</v>
      </c>
      <c r="I7" s="114">
        <v>0</v>
      </c>
      <c r="J7" s="115">
        <v>0</v>
      </c>
      <c r="K7" s="114">
        <f t="shared" si="0"/>
        <v>0</v>
      </c>
      <c r="L7" s="115">
        <f t="shared" si="1"/>
        <v>0</v>
      </c>
      <c r="M7" s="113">
        <f t="shared" si="2"/>
        <v>0</v>
      </c>
    </row>
    <row r="8" spans="2:13" ht="18" customHeight="1" x14ac:dyDescent="0.25">
      <c r="B8" s="51" t="s">
        <v>25</v>
      </c>
      <c r="C8" s="155" t="s">
        <v>52</v>
      </c>
      <c r="D8" s="113">
        <v>0</v>
      </c>
      <c r="E8" s="114">
        <v>0</v>
      </c>
      <c r="F8" s="115">
        <v>0</v>
      </c>
      <c r="G8" s="114">
        <v>0</v>
      </c>
      <c r="H8" s="115">
        <v>0</v>
      </c>
      <c r="I8" s="114">
        <v>0</v>
      </c>
      <c r="J8" s="115">
        <v>0</v>
      </c>
      <c r="K8" s="114">
        <f>D8+E8+G8+I8</f>
        <v>0</v>
      </c>
      <c r="L8" s="115">
        <f t="shared" si="1"/>
        <v>0</v>
      </c>
      <c r="M8" s="113">
        <f>SUM(K8:L8)</f>
        <v>0</v>
      </c>
    </row>
    <row r="9" spans="2:13" ht="18" customHeight="1" x14ac:dyDescent="0.25">
      <c r="B9" s="51" t="s">
        <v>25</v>
      </c>
      <c r="C9" s="155" t="s">
        <v>53</v>
      </c>
      <c r="D9" s="113">
        <v>0</v>
      </c>
      <c r="E9" s="114">
        <v>0</v>
      </c>
      <c r="F9" s="115">
        <v>0</v>
      </c>
      <c r="G9" s="114">
        <v>0</v>
      </c>
      <c r="H9" s="115">
        <v>0</v>
      </c>
      <c r="I9" s="114">
        <v>0</v>
      </c>
      <c r="J9" s="115">
        <v>0</v>
      </c>
      <c r="K9" s="114">
        <f t="shared" si="0"/>
        <v>0</v>
      </c>
      <c r="L9" s="115">
        <f t="shared" si="1"/>
        <v>0</v>
      </c>
      <c r="M9" s="113">
        <f t="shared" si="2"/>
        <v>0</v>
      </c>
    </row>
    <row r="10" spans="2:13" ht="18" customHeight="1" x14ac:dyDescent="0.25">
      <c r="B10" s="51" t="s">
        <v>25</v>
      </c>
      <c r="C10" s="155" t="s">
        <v>54</v>
      </c>
      <c r="D10" s="113">
        <v>0</v>
      </c>
      <c r="E10" s="114">
        <v>0</v>
      </c>
      <c r="F10" s="115">
        <v>0</v>
      </c>
      <c r="G10" s="114">
        <v>0</v>
      </c>
      <c r="H10" s="115">
        <v>0</v>
      </c>
      <c r="I10" s="114">
        <v>0</v>
      </c>
      <c r="J10" s="115">
        <v>0</v>
      </c>
      <c r="K10" s="114">
        <f t="shared" si="0"/>
        <v>0</v>
      </c>
      <c r="L10" s="115">
        <f t="shared" si="1"/>
        <v>0</v>
      </c>
      <c r="M10" s="113">
        <f t="shared" si="2"/>
        <v>0</v>
      </c>
    </row>
    <row r="11" spans="2:13" ht="18" customHeight="1" x14ac:dyDescent="0.25">
      <c r="B11" s="51" t="s">
        <v>25</v>
      </c>
      <c r="C11" s="155" t="s">
        <v>55</v>
      </c>
      <c r="D11" s="113">
        <v>0</v>
      </c>
      <c r="E11" s="114">
        <v>0</v>
      </c>
      <c r="F11" s="115">
        <v>0</v>
      </c>
      <c r="G11" s="114">
        <v>0</v>
      </c>
      <c r="H11" s="115">
        <v>0</v>
      </c>
      <c r="I11" s="114">
        <v>0</v>
      </c>
      <c r="J11" s="115">
        <v>0</v>
      </c>
      <c r="K11" s="114">
        <f t="shared" si="0"/>
        <v>0</v>
      </c>
      <c r="L11" s="115">
        <f t="shared" si="1"/>
        <v>0</v>
      </c>
      <c r="M11" s="113">
        <f t="shared" si="2"/>
        <v>0</v>
      </c>
    </row>
    <row r="12" spans="2:13" ht="18" customHeight="1" thickBot="1" x14ac:dyDescent="0.3">
      <c r="B12" s="51" t="s">
        <v>25</v>
      </c>
      <c r="C12" s="155" t="s">
        <v>56</v>
      </c>
      <c r="D12" s="116">
        <v>0</v>
      </c>
      <c r="E12" s="117">
        <v>0</v>
      </c>
      <c r="F12" s="118">
        <v>0</v>
      </c>
      <c r="G12" s="117">
        <v>0</v>
      </c>
      <c r="H12" s="118">
        <v>0</v>
      </c>
      <c r="I12" s="117">
        <v>0</v>
      </c>
      <c r="J12" s="118">
        <v>0</v>
      </c>
      <c r="K12" s="117">
        <f t="shared" si="0"/>
        <v>0</v>
      </c>
      <c r="L12" s="118">
        <f t="shared" si="1"/>
        <v>0</v>
      </c>
      <c r="M12" s="113">
        <f t="shared" si="2"/>
        <v>0</v>
      </c>
    </row>
    <row r="13" spans="2:13" ht="18.95" customHeight="1" thickBot="1" x14ac:dyDescent="0.3">
      <c r="B13" s="51"/>
      <c r="C13" s="67" t="s">
        <v>57</v>
      </c>
      <c r="D13" s="119">
        <f t="shared" ref="D13:J13" si="3">SUM(D5:D12)</f>
        <v>0</v>
      </c>
      <c r="E13" s="120">
        <f t="shared" si="3"/>
        <v>0</v>
      </c>
      <c r="F13" s="121">
        <f t="shared" si="3"/>
        <v>0</v>
      </c>
      <c r="G13" s="120">
        <f t="shared" si="3"/>
        <v>0</v>
      </c>
      <c r="H13" s="121">
        <f t="shared" si="3"/>
        <v>0</v>
      </c>
      <c r="I13" s="120">
        <f t="shared" si="3"/>
        <v>0</v>
      </c>
      <c r="J13" s="122">
        <f t="shared" si="3"/>
        <v>0</v>
      </c>
      <c r="K13" s="123">
        <f>D13+E13+G13+I13</f>
        <v>0</v>
      </c>
      <c r="L13" s="121">
        <f>F13+H13+J13</f>
        <v>0</v>
      </c>
      <c r="M13" s="119">
        <f>SUM(K13:L13)</f>
        <v>0</v>
      </c>
    </row>
    <row r="14" spans="2:13" ht="18.75" customHeight="1" x14ac:dyDescent="0.25">
      <c r="B14" s="51"/>
      <c r="C14" s="61"/>
      <c r="D14" s="150"/>
      <c r="E14" s="151"/>
      <c r="F14" s="152"/>
      <c r="G14" s="151"/>
      <c r="H14" s="152"/>
      <c r="I14" s="151"/>
      <c r="J14" s="152"/>
      <c r="K14" s="153"/>
      <c r="L14" s="115"/>
      <c r="M14" s="113"/>
    </row>
    <row r="15" spans="2:13" ht="18.75" customHeight="1" x14ac:dyDescent="0.25">
      <c r="B15" s="62" t="s">
        <v>30</v>
      </c>
      <c r="C15" s="63" t="s">
        <v>65</v>
      </c>
      <c r="D15" s="124"/>
      <c r="E15" s="125"/>
      <c r="F15" s="126"/>
      <c r="G15" s="125"/>
      <c r="H15" s="126"/>
      <c r="I15" s="125"/>
      <c r="J15" s="126"/>
      <c r="K15" s="114"/>
      <c r="L15" s="115"/>
      <c r="M15" s="113"/>
    </row>
    <row r="16" spans="2:13" ht="18" customHeight="1" x14ac:dyDescent="0.25">
      <c r="B16" s="51" t="s">
        <v>25</v>
      </c>
      <c r="C16" s="60" t="s">
        <v>59</v>
      </c>
      <c r="D16" s="113">
        <v>0</v>
      </c>
      <c r="E16" s="114">
        <v>0</v>
      </c>
      <c r="F16" s="115">
        <v>0</v>
      </c>
      <c r="G16" s="114">
        <v>0</v>
      </c>
      <c r="H16" s="115">
        <v>0</v>
      </c>
      <c r="I16" s="114">
        <v>0</v>
      </c>
      <c r="J16" s="115">
        <v>0</v>
      </c>
      <c r="K16" s="114">
        <f t="shared" si="0"/>
        <v>0</v>
      </c>
      <c r="L16" s="115">
        <f t="shared" si="1"/>
        <v>0</v>
      </c>
      <c r="M16" s="113">
        <f t="shared" si="2"/>
        <v>0</v>
      </c>
    </row>
    <row r="17" spans="2:13" ht="18" customHeight="1" x14ac:dyDescent="0.25">
      <c r="B17" s="51" t="s">
        <v>25</v>
      </c>
      <c r="C17" s="60" t="s">
        <v>60</v>
      </c>
      <c r="D17" s="113">
        <v>0</v>
      </c>
      <c r="E17" s="114">
        <v>0</v>
      </c>
      <c r="F17" s="115">
        <v>0</v>
      </c>
      <c r="G17" s="114">
        <v>0</v>
      </c>
      <c r="H17" s="115">
        <v>0</v>
      </c>
      <c r="I17" s="114">
        <v>0</v>
      </c>
      <c r="J17" s="115">
        <v>0</v>
      </c>
      <c r="K17" s="114">
        <f t="shared" si="0"/>
        <v>0</v>
      </c>
      <c r="L17" s="115">
        <f t="shared" si="1"/>
        <v>0</v>
      </c>
      <c r="M17" s="113">
        <f t="shared" si="2"/>
        <v>0</v>
      </c>
    </row>
    <row r="18" spans="2:13" ht="18" customHeight="1" x14ac:dyDescent="0.25">
      <c r="B18" s="51" t="s">
        <v>25</v>
      </c>
      <c r="C18" s="60" t="s">
        <v>61</v>
      </c>
      <c r="D18" s="113">
        <v>0</v>
      </c>
      <c r="E18" s="114">
        <v>0</v>
      </c>
      <c r="F18" s="115">
        <v>0</v>
      </c>
      <c r="G18" s="114">
        <v>0</v>
      </c>
      <c r="H18" s="115">
        <v>0</v>
      </c>
      <c r="I18" s="114">
        <v>0</v>
      </c>
      <c r="J18" s="115">
        <v>0</v>
      </c>
      <c r="K18" s="114">
        <f t="shared" si="0"/>
        <v>0</v>
      </c>
      <c r="L18" s="115">
        <f t="shared" si="1"/>
        <v>0</v>
      </c>
      <c r="M18" s="113">
        <f t="shared" si="2"/>
        <v>0</v>
      </c>
    </row>
    <row r="19" spans="2:13" ht="18" customHeight="1" x14ac:dyDescent="0.25">
      <c r="B19" s="51" t="s">
        <v>25</v>
      </c>
      <c r="C19" s="60" t="s">
        <v>62</v>
      </c>
      <c r="D19" s="113">
        <v>0</v>
      </c>
      <c r="E19" s="114">
        <v>0</v>
      </c>
      <c r="F19" s="115">
        <v>0</v>
      </c>
      <c r="G19" s="114">
        <v>0</v>
      </c>
      <c r="H19" s="115">
        <v>0</v>
      </c>
      <c r="I19" s="114">
        <v>0</v>
      </c>
      <c r="J19" s="115">
        <v>0</v>
      </c>
      <c r="K19" s="114">
        <f>D19+E19+G19+I19</f>
        <v>0</v>
      </c>
      <c r="L19" s="115">
        <f t="shared" si="1"/>
        <v>0</v>
      </c>
      <c r="M19" s="113">
        <f t="shared" si="2"/>
        <v>0</v>
      </c>
    </row>
    <row r="20" spans="2:13" ht="18" customHeight="1" thickBot="1" x14ac:dyDescent="0.3">
      <c r="B20" s="51" t="s">
        <v>25</v>
      </c>
      <c r="C20" s="60" t="s">
        <v>63</v>
      </c>
      <c r="D20" s="113">
        <v>0</v>
      </c>
      <c r="E20" s="114">
        <v>0</v>
      </c>
      <c r="F20" s="115">
        <v>0</v>
      </c>
      <c r="G20" s="114">
        <v>0</v>
      </c>
      <c r="H20" s="115">
        <v>0</v>
      </c>
      <c r="I20" s="114">
        <v>0</v>
      </c>
      <c r="J20" s="115">
        <v>0</v>
      </c>
      <c r="K20" s="114">
        <f t="shared" si="0"/>
        <v>0</v>
      </c>
      <c r="L20" s="115">
        <f t="shared" si="1"/>
        <v>0</v>
      </c>
      <c r="M20" s="113">
        <f t="shared" si="2"/>
        <v>0</v>
      </c>
    </row>
    <row r="21" spans="2:13" ht="18.95" customHeight="1" thickBot="1" x14ac:dyDescent="0.3">
      <c r="B21" s="72"/>
      <c r="C21" s="68" t="s">
        <v>66</v>
      </c>
      <c r="D21" s="119">
        <f t="shared" ref="D21:J21" si="4">SUM(D16:D20)</f>
        <v>0</v>
      </c>
      <c r="E21" s="127">
        <f t="shared" si="4"/>
        <v>0</v>
      </c>
      <c r="F21" s="121">
        <f t="shared" si="4"/>
        <v>0</v>
      </c>
      <c r="G21" s="123">
        <f t="shared" si="4"/>
        <v>0</v>
      </c>
      <c r="H21" s="121">
        <f t="shared" si="4"/>
        <v>0</v>
      </c>
      <c r="I21" s="123">
        <f t="shared" si="4"/>
        <v>0</v>
      </c>
      <c r="J21" s="121">
        <f t="shared" si="4"/>
        <v>0</v>
      </c>
      <c r="K21" s="123">
        <f>D21+E21+G21+I21</f>
        <v>0</v>
      </c>
      <c r="L21" s="121">
        <f>F21+H21+J21</f>
        <v>0</v>
      </c>
      <c r="M21" s="119">
        <f>SUM(K21:L21)</f>
        <v>0</v>
      </c>
    </row>
    <row r="22" spans="2:13" ht="35.25" customHeight="1" thickBot="1" x14ac:dyDescent="0.3">
      <c r="B22" s="170" t="s">
        <v>46</v>
      </c>
      <c r="C22" s="171"/>
      <c r="D22" s="128">
        <f t="shared" ref="D22:M22" si="5">SUM(D13,D21)</f>
        <v>0</v>
      </c>
      <c r="E22" s="129">
        <f t="shared" si="5"/>
        <v>0</v>
      </c>
      <c r="F22" s="130">
        <f t="shared" si="5"/>
        <v>0</v>
      </c>
      <c r="G22" s="129">
        <f t="shared" si="5"/>
        <v>0</v>
      </c>
      <c r="H22" s="130">
        <f t="shared" si="5"/>
        <v>0</v>
      </c>
      <c r="I22" s="129">
        <f t="shared" si="5"/>
        <v>0</v>
      </c>
      <c r="J22" s="130">
        <f t="shared" si="5"/>
        <v>0</v>
      </c>
      <c r="K22" s="129">
        <f t="shared" si="5"/>
        <v>0</v>
      </c>
      <c r="L22" s="130">
        <f t="shared" si="5"/>
        <v>0</v>
      </c>
      <c r="M22" s="128">
        <f t="shared" si="5"/>
        <v>0</v>
      </c>
    </row>
  </sheetData>
  <mergeCells count="2">
    <mergeCell ref="B22:C22"/>
    <mergeCell ref="B2:C3"/>
  </mergeCells>
  <pageMargins left="0.7" right="0.7" top="0.75" bottom="0.75" header="0.3" footer="0.3"/>
  <pageSetup scale="5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2"/>
  <sheetViews>
    <sheetView tabSelected="1" zoomScaleNormal="100" workbookViewId="0">
      <selection activeCell="D6" sqref="D6"/>
    </sheetView>
  </sheetViews>
  <sheetFormatPr defaultRowHeight="15" x14ac:dyDescent="0.25"/>
  <cols>
    <col min="2" max="2" width="50" customWidth="1"/>
    <col min="3" max="5" width="15.7109375" customWidth="1"/>
    <col min="7" max="7" width="31.42578125" customWidth="1"/>
    <col min="8" max="8" width="15.7109375" customWidth="1"/>
    <col min="9" max="9" width="21.85546875" customWidth="1"/>
  </cols>
  <sheetData>
    <row r="1" spans="2:9" ht="15.75" thickBot="1" x14ac:dyDescent="0.3"/>
    <row r="2" spans="2:9" ht="90" x14ac:dyDescent="0.25">
      <c r="B2" s="157" t="s">
        <v>79</v>
      </c>
      <c r="C2" s="95" t="s">
        <v>72</v>
      </c>
      <c r="D2" s="84" t="s">
        <v>73</v>
      </c>
      <c r="E2" s="86" t="s">
        <v>46</v>
      </c>
      <c r="F2" s="70"/>
      <c r="G2" s="88" t="s">
        <v>81</v>
      </c>
      <c r="H2" s="159" t="s">
        <v>79</v>
      </c>
      <c r="I2" s="69" t="s">
        <v>87</v>
      </c>
    </row>
    <row r="3" spans="2:9" ht="30" customHeight="1" x14ac:dyDescent="0.25">
      <c r="B3" s="89" t="s">
        <v>74</v>
      </c>
      <c r="C3" s="98">
        <f>'Plan de mise en oeuvre'!D13</f>
        <v>0</v>
      </c>
      <c r="D3" s="99">
        <f>'Plan de mise en oeuvre'!D21</f>
        <v>0</v>
      </c>
      <c r="E3" s="100">
        <f>SUM(C3:D3)</f>
        <v>0</v>
      </c>
      <c r="F3" s="70"/>
      <c r="G3" s="91" t="s">
        <v>77</v>
      </c>
      <c r="H3" s="107">
        <f>E3</f>
        <v>0</v>
      </c>
      <c r="I3" s="108">
        <f>SUM('Plan de mise en oeuvre'!E22:J22)</f>
        <v>0</v>
      </c>
    </row>
    <row r="4" spans="2:9" ht="30" customHeight="1" thickBot="1" x14ac:dyDescent="0.3">
      <c r="B4" s="90" t="s">
        <v>75</v>
      </c>
      <c r="C4" s="101">
        <f>'Stratégie scientifique'!D13</f>
        <v>0</v>
      </c>
      <c r="D4" s="102">
        <f>'Stratégie scientifique'!D21</f>
        <v>0</v>
      </c>
      <c r="E4" s="103">
        <f>SUM(C4:D4)</f>
        <v>0</v>
      </c>
      <c r="F4" s="70"/>
      <c r="G4" s="92" t="s">
        <v>75</v>
      </c>
      <c r="H4" s="109">
        <f>E4</f>
        <v>0</v>
      </c>
      <c r="I4" s="110">
        <f>SUM('Stratégie scientifique'!E22:J22)</f>
        <v>0</v>
      </c>
    </row>
    <row r="5" spans="2:9" ht="28.5" customHeight="1" x14ac:dyDescent="0.25">
      <c r="B5" s="158" t="s">
        <v>79</v>
      </c>
      <c r="C5" s="104">
        <f>SUM(C3:C4)</f>
        <v>0</v>
      </c>
      <c r="D5" s="105">
        <f>SUM(D3:D4)</f>
        <v>0</v>
      </c>
      <c r="E5" s="106">
        <f>SUM(E3:E4)</f>
        <v>0</v>
      </c>
      <c r="F5" s="70"/>
      <c r="G5" s="93" t="s">
        <v>46</v>
      </c>
      <c r="H5" s="111">
        <f>SUM(H3:H4)</f>
        <v>0</v>
      </c>
      <c r="I5" s="112">
        <f>SUM(I3:I4)</f>
        <v>0</v>
      </c>
    </row>
    <row r="6" spans="2:9" ht="29.25" customHeight="1" thickBot="1" x14ac:dyDescent="0.3">
      <c r="B6" s="94" t="s">
        <v>76</v>
      </c>
      <c r="C6" s="96">
        <f>IFERROR(C5/E5,0)</f>
        <v>0</v>
      </c>
      <c r="D6" s="85">
        <f>IFERROR(D5/E5,0)</f>
        <v>0</v>
      </c>
      <c r="E6" s="87"/>
      <c r="F6" s="70"/>
      <c r="G6" s="94" t="s">
        <v>80</v>
      </c>
      <c r="H6" s="97"/>
      <c r="I6" s="154">
        <f>IFERROR(I5/H5,0)</f>
        <v>0</v>
      </c>
    </row>
    <row r="9" spans="2:9" ht="36" customHeight="1" x14ac:dyDescent="0.25">
      <c r="B9" s="172" t="s">
        <v>83</v>
      </c>
      <c r="C9" s="172"/>
      <c r="D9" s="172"/>
      <c r="E9" s="172"/>
    </row>
    <row r="10" spans="2:9" ht="60.75" customHeight="1" x14ac:dyDescent="0.25">
      <c r="B10" s="172" t="s">
        <v>84</v>
      </c>
      <c r="C10" s="172"/>
      <c r="D10" s="172"/>
      <c r="E10" s="172"/>
    </row>
    <row r="12" spans="2:9" x14ac:dyDescent="0.25">
      <c r="B12" s="160"/>
    </row>
  </sheetData>
  <mergeCells count="2">
    <mergeCell ref="B10:E10"/>
    <mergeCell ref="B9:E9"/>
  </mergeCells>
  <conditionalFormatting sqref="D6">
    <cfRule type="cellIs" dxfId="0" priority="1" operator="greaterThan">
      <formula>0.25</formula>
    </cfRule>
  </conditionalFormatting>
  <pageMargins left="0.7" right="0.7" top="0.75" bottom="0.75" header="0.3" footer="0.3"/>
  <pageSetup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Draft 1</vt:lpstr>
      <vt:lpstr>Draft 1 - Summary</vt:lpstr>
      <vt:lpstr>Plan de mise en oeuvre</vt:lpstr>
      <vt:lpstr>Stratégie scientifique</vt:lpstr>
      <vt:lpstr>Totaux</vt:lpstr>
      <vt:lpstr>'Plan de mise en oeuvre'!Print_Area</vt:lpstr>
      <vt:lpstr>'Stratégie scientifique'!Print_Area</vt:lpstr>
      <vt:lpstr>Totaux!Print_Area</vt:lpstr>
    </vt:vector>
  </TitlesOfParts>
  <Company>NSER_SSHRC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Soto,Ivan</dc:creator>
  <cp:lastModifiedBy>ISS</cp:lastModifiedBy>
  <cp:lastPrinted>2021-12-03T12:47:41Z</cp:lastPrinted>
  <dcterms:created xsi:type="dcterms:W3CDTF">2021-11-29T15:43:38Z</dcterms:created>
  <dcterms:modified xsi:type="dcterms:W3CDTF">2022-02-14T13:24:42Z</dcterms:modified>
</cp:coreProperties>
</file>